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/Dropbox/Will - Steph - Titouan/Coordo de district/cross/gestion course/"/>
    </mc:Choice>
  </mc:AlternateContent>
  <xr:revisionPtr revIDLastSave="0" documentId="13_ncr:1_{A3B4634A-92DA-7346-8C5C-0200B34ED6A5}" xr6:coauthVersionLast="36" xr6:coauthVersionMax="45" xr10:uidLastSave="{00000000-0000-0000-0000-000000000000}"/>
  <workbookProtection workbookAlgorithmName="SHA-512" workbookHashValue="XKO70QelBya6jMrI8yRCKkiZuqychQfggz1inez/jYxzvynjK7/gK0yzk5XS9wgXk7l0SW1e3OyW0CKpcLMShw==" workbookSaltValue="50eB/79ZcXuir8SCFQuAeQ==" workbookSpinCount="100000" lockStructure="1"/>
  <bookViews>
    <workbookView xWindow="17080" yWindow="820" windowWidth="29040" windowHeight="24000" activeTab="1" xr2:uid="{6CDBFB88-01CE-491F-A9ED-221AD7742F57}"/>
  </bookViews>
  <sheets>
    <sheet name="Classement course" sheetId="1" r:id="rId1"/>
    <sheet name="classement course colonne" sheetId="3" r:id="rId2"/>
    <sheet name="Données" sheetId="2" r:id="rId3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3" i="3" l="1"/>
  <c r="AP63" i="3"/>
  <c r="AN63" i="3"/>
  <c r="AM63" i="3"/>
  <c r="AL63" i="3"/>
  <c r="AR62" i="3"/>
  <c r="AP62" i="3"/>
  <c r="AN62" i="3"/>
  <c r="AM62" i="3"/>
  <c r="AL62" i="3"/>
  <c r="AR61" i="3"/>
  <c r="AP61" i="3"/>
  <c r="AN61" i="3"/>
  <c r="AM61" i="3"/>
  <c r="AL61" i="3"/>
  <c r="AR60" i="3"/>
  <c r="AP60" i="3"/>
  <c r="AN60" i="3"/>
  <c r="AM60" i="3"/>
  <c r="AL60" i="3"/>
  <c r="AR59" i="3"/>
  <c r="AP59" i="3"/>
  <c r="AN59" i="3"/>
  <c r="AM59" i="3"/>
  <c r="AL59" i="3"/>
  <c r="AR58" i="3"/>
  <c r="AP58" i="3"/>
  <c r="AN58" i="3"/>
  <c r="AM58" i="3"/>
  <c r="AL58" i="3"/>
  <c r="AR57" i="3"/>
  <c r="AP57" i="3"/>
  <c r="AN57" i="3"/>
  <c r="AM57" i="3"/>
  <c r="AL57" i="3"/>
  <c r="AR56" i="3"/>
  <c r="AP56" i="3"/>
  <c r="AN56" i="3"/>
  <c r="AM56" i="3"/>
  <c r="AL56" i="3"/>
  <c r="AR55" i="3"/>
  <c r="AP55" i="3"/>
  <c r="AN55" i="3"/>
  <c r="AM55" i="3"/>
  <c r="AL55" i="3"/>
  <c r="AR54" i="3"/>
  <c r="AP54" i="3"/>
  <c r="AN54" i="3"/>
  <c r="AM54" i="3"/>
  <c r="AL54" i="3"/>
  <c r="AR53" i="3"/>
  <c r="AP53" i="3"/>
  <c r="AN53" i="3"/>
  <c r="AM53" i="3"/>
  <c r="AL53" i="3"/>
  <c r="AR52" i="3"/>
  <c r="AP52" i="3"/>
  <c r="AN52" i="3"/>
  <c r="AM52" i="3"/>
  <c r="AL52" i="3"/>
  <c r="AR51" i="3"/>
  <c r="AP51" i="3"/>
  <c r="AN51" i="3"/>
  <c r="AM51" i="3"/>
  <c r="AL51" i="3"/>
  <c r="AR50" i="3"/>
  <c r="AP50" i="3"/>
  <c r="AN50" i="3"/>
  <c r="AM50" i="3"/>
  <c r="AL50" i="3"/>
  <c r="AR49" i="3"/>
  <c r="AP49" i="3"/>
  <c r="AN49" i="3"/>
  <c r="AM49" i="3"/>
  <c r="AL49" i="3"/>
  <c r="AR48" i="3"/>
  <c r="AP48" i="3"/>
  <c r="AN48" i="3"/>
  <c r="AM48" i="3"/>
  <c r="AL48" i="3"/>
  <c r="AR47" i="3"/>
  <c r="AP47" i="3"/>
  <c r="AN47" i="3"/>
  <c r="AM47" i="3"/>
  <c r="AL47" i="3"/>
  <c r="AR46" i="3"/>
  <c r="AP46" i="3"/>
  <c r="AN46" i="3"/>
  <c r="AM46" i="3"/>
  <c r="AL46" i="3"/>
  <c r="AR45" i="3"/>
  <c r="AP45" i="3"/>
  <c r="AN45" i="3"/>
  <c r="AM45" i="3"/>
  <c r="AL45" i="3"/>
  <c r="AR44" i="3"/>
  <c r="AP44" i="3"/>
  <c r="AN44" i="3"/>
  <c r="AM44" i="3"/>
  <c r="AL44" i="3"/>
  <c r="AR43" i="3"/>
  <c r="AP43" i="3"/>
  <c r="AN43" i="3"/>
  <c r="AM43" i="3"/>
  <c r="AL43" i="3"/>
  <c r="AR42" i="3"/>
  <c r="AP42" i="3"/>
  <c r="AN42" i="3"/>
  <c r="AM42" i="3"/>
  <c r="AL42" i="3"/>
  <c r="AR41" i="3"/>
  <c r="AP41" i="3"/>
  <c r="AN41" i="3"/>
  <c r="AM41" i="3"/>
  <c r="AL41" i="3"/>
  <c r="AR40" i="3"/>
  <c r="AP40" i="3"/>
  <c r="AN40" i="3"/>
  <c r="AM40" i="3"/>
  <c r="AL40" i="3"/>
  <c r="AR39" i="3"/>
  <c r="AP39" i="3"/>
  <c r="AN39" i="3"/>
  <c r="AM39" i="3"/>
  <c r="AL39" i="3"/>
  <c r="AR38" i="3"/>
  <c r="AP38" i="3"/>
  <c r="AN38" i="3"/>
  <c r="AM38" i="3"/>
  <c r="AL38" i="3"/>
  <c r="AR37" i="3"/>
  <c r="AP37" i="3"/>
  <c r="AN37" i="3"/>
  <c r="AM37" i="3"/>
  <c r="AL37" i="3"/>
  <c r="AR36" i="3"/>
  <c r="AP36" i="3"/>
  <c r="AN36" i="3"/>
  <c r="AM36" i="3"/>
  <c r="AL36" i="3"/>
  <c r="AR35" i="3"/>
  <c r="AP35" i="3"/>
  <c r="AN35" i="3"/>
  <c r="AM35" i="3"/>
  <c r="AL35" i="3"/>
  <c r="AR34" i="3"/>
  <c r="AP34" i="3"/>
  <c r="AN34" i="3"/>
  <c r="AM34" i="3"/>
  <c r="AL34" i="3"/>
  <c r="AR33" i="3"/>
  <c r="AP33" i="3"/>
  <c r="AN33" i="3"/>
  <c r="AM33" i="3"/>
  <c r="AL33" i="3"/>
  <c r="AR32" i="3"/>
  <c r="AP32" i="3"/>
  <c r="AN32" i="3"/>
  <c r="AM32" i="3"/>
  <c r="AL32" i="3"/>
  <c r="AR31" i="3"/>
  <c r="AP31" i="3"/>
  <c r="AN31" i="3"/>
  <c r="AM31" i="3"/>
  <c r="AL31" i="3"/>
  <c r="AR30" i="3"/>
  <c r="AP30" i="3"/>
  <c r="AN30" i="3"/>
  <c r="AM30" i="3"/>
  <c r="AL30" i="3"/>
  <c r="AR29" i="3"/>
  <c r="AP29" i="3"/>
  <c r="AN29" i="3"/>
  <c r="AM29" i="3"/>
  <c r="AL29" i="3"/>
  <c r="AR28" i="3"/>
  <c r="AP28" i="3"/>
  <c r="AN28" i="3"/>
  <c r="AM28" i="3"/>
  <c r="AL28" i="3"/>
  <c r="AR27" i="3"/>
  <c r="AP27" i="3"/>
  <c r="AN27" i="3"/>
  <c r="AM27" i="3"/>
  <c r="AL27" i="3"/>
  <c r="AR26" i="3"/>
  <c r="AP26" i="3"/>
  <c r="AN26" i="3"/>
  <c r="AM26" i="3"/>
  <c r="AL26" i="3"/>
  <c r="AR25" i="3"/>
  <c r="AP25" i="3"/>
  <c r="AN25" i="3"/>
  <c r="AM25" i="3"/>
  <c r="AL25" i="3"/>
  <c r="AR24" i="3"/>
  <c r="AP24" i="3"/>
  <c r="AN24" i="3"/>
  <c r="AM24" i="3"/>
  <c r="AL24" i="3"/>
  <c r="AR23" i="3"/>
  <c r="AP23" i="3"/>
  <c r="AN23" i="3"/>
  <c r="AM23" i="3"/>
  <c r="AL23" i="3"/>
  <c r="AR22" i="3"/>
  <c r="AP22" i="3"/>
  <c r="AN22" i="3"/>
  <c r="AM22" i="3"/>
  <c r="AL22" i="3"/>
  <c r="AR21" i="3"/>
  <c r="AP21" i="3"/>
  <c r="AN21" i="3"/>
  <c r="AM21" i="3"/>
  <c r="AL21" i="3"/>
  <c r="AR20" i="3"/>
  <c r="AP20" i="3"/>
  <c r="AN20" i="3"/>
  <c r="AM20" i="3"/>
  <c r="AL20" i="3"/>
  <c r="AR19" i="3"/>
  <c r="AP19" i="3"/>
  <c r="AN19" i="3"/>
  <c r="AM19" i="3"/>
  <c r="AL19" i="3"/>
  <c r="AR18" i="3"/>
  <c r="AP18" i="3"/>
  <c r="AN18" i="3"/>
  <c r="AM18" i="3"/>
  <c r="AL18" i="3"/>
  <c r="AR17" i="3"/>
  <c r="AP17" i="3"/>
  <c r="AN17" i="3"/>
  <c r="AM17" i="3"/>
  <c r="AL17" i="3"/>
  <c r="AR16" i="3"/>
  <c r="AP16" i="3"/>
  <c r="AN16" i="3"/>
  <c r="AM16" i="3"/>
  <c r="AL16" i="3"/>
  <c r="AR15" i="3"/>
  <c r="AP15" i="3"/>
  <c r="AN15" i="3"/>
  <c r="AM15" i="3"/>
  <c r="AL15" i="3"/>
  <c r="AR14" i="3"/>
  <c r="AP14" i="3"/>
  <c r="AN14" i="3"/>
  <c r="AM14" i="3"/>
  <c r="AL14" i="3"/>
  <c r="AR13" i="3"/>
  <c r="AP13" i="3"/>
  <c r="AN13" i="3"/>
  <c r="AM13" i="3"/>
  <c r="AL13" i="3"/>
  <c r="AR12" i="3"/>
  <c r="AP12" i="3"/>
  <c r="AN12" i="3"/>
  <c r="AM12" i="3"/>
  <c r="AL12" i="3"/>
  <c r="AR11" i="3"/>
  <c r="AP11" i="3"/>
  <c r="AN11" i="3"/>
  <c r="AM11" i="3"/>
  <c r="AL11" i="3"/>
  <c r="AR10" i="3"/>
  <c r="AP10" i="3"/>
  <c r="AN10" i="3"/>
  <c r="AM10" i="3"/>
  <c r="AL10" i="3"/>
  <c r="AR9" i="3"/>
  <c r="AP9" i="3"/>
  <c r="AN9" i="3"/>
  <c r="AM9" i="3"/>
  <c r="AL9" i="3"/>
  <c r="AR8" i="3"/>
  <c r="AP8" i="3"/>
  <c r="AN8" i="3"/>
  <c r="AM8" i="3"/>
  <c r="AL8" i="3"/>
  <c r="AR7" i="3"/>
  <c r="AP7" i="3"/>
  <c r="AN7" i="3"/>
  <c r="AM7" i="3"/>
  <c r="AL7" i="3"/>
  <c r="AR6" i="3"/>
  <c r="AP6" i="3"/>
  <c r="AN6" i="3"/>
  <c r="AM6" i="3"/>
  <c r="AL6" i="3"/>
  <c r="AR5" i="3"/>
  <c r="AP5" i="3"/>
  <c r="AN5" i="3"/>
  <c r="AM5" i="3"/>
  <c r="AL5" i="3"/>
  <c r="AR4" i="3"/>
  <c r="AP4" i="3"/>
  <c r="AN4" i="3"/>
  <c r="AM4" i="3"/>
  <c r="AL4" i="3"/>
  <c r="AR3" i="3"/>
  <c r="AP3" i="3"/>
  <c r="AN3" i="3"/>
  <c r="AM3" i="3"/>
  <c r="AL3" i="3"/>
  <c r="AR2" i="3"/>
  <c r="AP2" i="3"/>
  <c r="AN2" i="3"/>
  <c r="AM2" i="3"/>
  <c r="AL2" i="3"/>
  <c r="AG46" i="3"/>
  <c r="AE46" i="3"/>
  <c r="AC46" i="3"/>
  <c r="AB46" i="3"/>
  <c r="AA46" i="3"/>
  <c r="AG45" i="3"/>
  <c r="AE45" i="3"/>
  <c r="AC45" i="3"/>
  <c r="AB45" i="3"/>
  <c r="AA45" i="3"/>
  <c r="AG44" i="3"/>
  <c r="AE44" i="3"/>
  <c r="AC44" i="3"/>
  <c r="AB44" i="3"/>
  <c r="AA44" i="3"/>
  <c r="AG43" i="3"/>
  <c r="AE43" i="3"/>
  <c r="AC43" i="3"/>
  <c r="AB43" i="3"/>
  <c r="AA43" i="3"/>
  <c r="AG42" i="3"/>
  <c r="AE42" i="3"/>
  <c r="AC42" i="3"/>
  <c r="AB42" i="3"/>
  <c r="AA42" i="3"/>
  <c r="AG41" i="3"/>
  <c r="AE41" i="3"/>
  <c r="AC41" i="3"/>
  <c r="AB41" i="3"/>
  <c r="AA41" i="3"/>
  <c r="AG40" i="3"/>
  <c r="AE40" i="3"/>
  <c r="AC40" i="3"/>
  <c r="AB40" i="3"/>
  <c r="AA40" i="3"/>
  <c r="AG39" i="3"/>
  <c r="AE39" i="3"/>
  <c r="AC39" i="3"/>
  <c r="AB39" i="3"/>
  <c r="AA39" i="3"/>
  <c r="AG38" i="3"/>
  <c r="AE38" i="3"/>
  <c r="AC38" i="3"/>
  <c r="AB38" i="3"/>
  <c r="AA38" i="3"/>
  <c r="AG37" i="3"/>
  <c r="AE37" i="3"/>
  <c r="AC37" i="3"/>
  <c r="AB37" i="3"/>
  <c r="AA37" i="3"/>
  <c r="AG36" i="3"/>
  <c r="AE36" i="3"/>
  <c r="AC36" i="3"/>
  <c r="AB36" i="3"/>
  <c r="AA36" i="3"/>
  <c r="AG35" i="3"/>
  <c r="AE35" i="3"/>
  <c r="AC35" i="3"/>
  <c r="AB35" i="3"/>
  <c r="AA35" i="3"/>
  <c r="AG34" i="3"/>
  <c r="AE34" i="3"/>
  <c r="AC34" i="3"/>
  <c r="AB34" i="3"/>
  <c r="AA34" i="3"/>
  <c r="AG33" i="3"/>
  <c r="AE33" i="3"/>
  <c r="AC33" i="3"/>
  <c r="AB33" i="3"/>
  <c r="AA33" i="3"/>
  <c r="AG32" i="3"/>
  <c r="AE32" i="3"/>
  <c r="AC32" i="3"/>
  <c r="AB32" i="3"/>
  <c r="AA32" i="3"/>
  <c r="AG31" i="3"/>
  <c r="AE31" i="3"/>
  <c r="AC31" i="3"/>
  <c r="AB31" i="3"/>
  <c r="AA31" i="3"/>
  <c r="AG30" i="3"/>
  <c r="AE30" i="3"/>
  <c r="AC30" i="3"/>
  <c r="AB30" i="3"/>
  <c r="AA30" i="3"/>
  <c r="AG29" i="3"/>
  <c r="AE29" i="3"/>
  <c r="AC29" i="3"/>
  <c r="AB29" i="3"/>
  <c r="AA29" i="3"/>
  <c r="AG28" i="3"/>
  <c r="AE28" i="3"/>
  <c r="AC28" i="3"/>
  <c r="AB28" i="3"/>
  <c r="AA28" i="3"/>
  <c r="AG27" i="3"/>
  <c r="AE27" i="3"/>
  <c r="AC27" i="3"/>
  <c r="AB27" i="3"/>
  <c r="AA27" i="3"/>
  <c r="AG26" i="3"/>
  <c r="AE26" i="3"/>
  <c r="AC26" i="3"/>
  <c r="AB26" i="3"/>
  <c r="AA26" i="3"/>
  <c r="AG25" i="3"/>
  <c r="AE25" i="3"/>
  <c r="AC25" i="3"/>
  <c r="AB25" i="3"/>
  <c r="AA25" i="3"/>
  <c r="AG24" i="3"/>
  <c r="AE24" i="3"/>
  <c r="AC24" i="3"/>
  <c r="AB24" i="3"/>
  <c r="AA24" i="3"/>
  <c r="AG23" i="3"/>
  <c r="AE23" i="3"/>
  <c r="AC23" i="3"/>
  <c r="AB23" i="3"/>
  <c r="AA23" i="3"/>
  <c r="AG22" i="3"/>
  <c r="AE22" i="3"/>
  <c r="AC22" i="3"/>
  <c r="AB22" i="3"/>
  <c r="AA22" i="3"/>
  <c r="AG21" i="3"/>
  <c r="AE21" i="3"/>
  <c r="AC21" i="3"/>
  <c r="AB21" i="3"/>
  <c r="AA21" i="3"/>
  <c r="AG20" i="3"/>
  <c r="AE20" i="3"/>
  <c r="AC20" i="3"/>
  <c r="AB20" i="3"/>
  <c r="AA20" i="3"/>
  <c r="AG19" i="3"/>
  <c r="AE19" i="3"/>
  <c r="AC19" i="3"/>
  <c r="AB19" i="3"/>
  <c r="AA19" i="3"/>
  <c r="AG18" i="3"/>
  <c r="AE18" i="3"/>
  <c r="AC18" i="3"/>
  <c r="AB18" i="3"/>
  <c r="AA18" i="3"/>
  <c r="AG17" i="3"/>
  <c r="AE17" i="3"/>
  <c r="AC17" i="3"/>
  <c r="AB17" i="3"/>
  <c r="AA17" i="3"/>
  <c r="AG16" i="3"/>
  <c r="AE16" i="3"/>
  <c r="AC16" i="3"/>
  <c r="AB16" i="3"/>
  <c r="AA16" i="3"/>
  <c r="AG15" i="3"/>
  <c r="AE15" i="3"/>
  <c r="AC15" i="3"/>
  <c r="AB15" i="3"/>
  <c r="AA15" i="3"/>
  <c r="AG14" i="3"/>
  <c r="AE14" i="3"/>
  <c r="AC14" i="3"/>
  <c r="AB14" i="3"/>
  <c r="AA14" i="3"/>
  <c r="AG13" i="3"/>
  <c r="AE13" i="3"/>
  <c r="AC13" i="3"/>
  <c r="AB13" i="3"/>
  <c r="AA13" i="3"/>
  <c r="AG12" i="3"/>
  <c r="AE12" i="3"/>
  <c r="AC12" i="3"/>
  <c r="AB12" i="3"/>
  <c r="AA12" i="3"/>
  <c r="AG11" i="3"/>
  <c r="AE11" i="3"/>
  <c r="AC11" i="3"/>
  <c r="AB11" i="3"/>
  <c r="AA11" i="3"/>
  <c r="AG10" i="3"/>
  <c r="AE10" i="3"/>
  <c r="AC10" i="3"/>
  <c r="AB10" i="3"/>
  <c r="AA10" i="3"/>
  <c r="AG9" i="3"/>
  <c r="AE9" i="3"/>
  <c r="AC9" i="3"/>
  <c r="AB9" i="3"/>
  <c r="AA9" i="3"/>
  <c r="AG8" i="3"/>
  <c r="AE8" i="3"/>
  <c r="AC8" i="3"/>
  <c r="AB8" i="3"/>
  <c r="AA8" i="3"/>
  <c r="AG7" i="3"/>
  <c r="AE7" i="3"/>
  <c r="AC7" i="3"/>
  <c r="AB7" i="3"/>
  <c r="AA7" i="3"/>
  <c r="AG6" i="3"/>
  <c r="AE6" i="3"/>
  <c r="AC6" i="3"/>
  <c r="AB6" i="3"/>
  <c r="AA6" i="3"/>
  <c r="AG5" i="3"/>
  <c r="AE5" i="3"/>
  <c r="AC5" i="3"/>
  <c r="AB5" i="3"/>
  <c r="AA5" i="3"/>
  <c r="AG4" i="3"/>
  <c r="AE4" i="3"/>
  <c r="AC4" i="3"/>
  <c r="AB4" i="3"/>
  <c r="AA4" i="3"/>
  <c r="AG3" i="3"/>
  <c r="AE3" i="3"/>
  <c r="AC3" i="3"/>
  <c r="AB3" i="3"/>
  <c r="AA3" i="3"/>
  <c r="AG2" i="3"/>
  <c r="AE2" i="3"/>
  <c r="AC2" i="3"/>
  <c r="AB2" i="3"/>
  <c r="AA2" i="3"/>
  <c r="U109" i="3"/>
  <c r="S109" i="3"/>
  <c r="Q109" i="3"/>
  <c r="P109" i="3"/>
  <c r="O109" i="3"/>
  <c r="U108" i="3"/>
  <c r="S108" i="3"/>
  <c r="Q108" i="3"/>
  <c r="P108" i="3"/>
  <c r="O108" i="3"/>
  <c r="U107" i="3"/>
  <c r="S107" i="3"/>
  <c r="Q107" i="3"/>
  <c r="P107" i="3"/>
  <c r="O107" i="3"/>
  <c r="U106" i="3"/>
  <c r="S106" i="3"/>
  <c r="Q106" i="3"/>
  <c r="P106" i="3"/>
  <c r="O106" i="3"/>
  <c r="U105" i="3"/>
  <c r="S105" i="3"/>
  <c r="Q105" i="3"/>
  <c r="P105" i="3"/>
  <c r="O105" i="3"/>
  <c r="U104" i="3"/>
  <c r="S104" i="3"/>
  <c r="Q104" i="3"/>
  <c r="P104" i="3"/>
  <c r="O104" i="3"/>
  <c r="U103" i="3"/>
  <c r="S103" i="3"/>
  <c r="Q103" i="3"/>
  <c r="P103" i="3"/>
  <c r="O103" i="3"/>
  <c r="U102" i="3"/>
  <c r="S102" i="3"/>
  <c r="Q102" i="3"/>
  <c r="P102" i="3"/>
  <c r="O102" i="3"/>
  <c r="U101" i="3"/>
  <c r="S101" i="3"/>
  <c r="Q101" i="3"/>
  <c r="P101" i="3"/>
  <c r="O101" i="3"/>
  <c r="U100" i="3"/>
  <c r="S100" i="3"/>
  <c r="Q100" i="3"/>
  <c r="P100" i="3"/>
  <c r="O100" i="3"/>
  <c r="U99" i="3"/>
  <c r="S99" i="3"/>
  <c r="Q99" i="3"/>
  <c r="P99" i="3"/>
  <c r="O99" i="3"/>
  <c r="U98" i="3"/>
  <c r="S98" i="3"/>
  <c r="Q98" i="3"/>
  <c r="P98" i="3"/>
  <c r="O98" i="3"/>
  <c r="U97" i="3"/>
  <c r="S97" i="3"/>
  <c r="Q97" i="3"/>
  <c r="P97" i="3"/>
  <c r="O97" i="3"/>
  <c r="U96" i="3"/>
  <c r="S96" i="3"/>
  <c r="Q96" i="3"/>
  <c r="P96" i="3"/>
  <c r="O96" i="3"/>
  <c r="U95" i="3"/>
  <c r="S95" i="3"/>
  <c r="Q95" i="3"/>
  <c r="P95" i="3"/>
  <c r="O95" i="3"/>
  <c r="U94" i="3"/>
  <c r="S94" i="3"/>
  <c r="Q94" i="3"/>
  <c r="P94" i="3"/>
  <c r="O94" i="3"/>
  <c r="U93" i="3"/>
  <c r="S93" i="3"/>
  <c r="Q93" i="3"/>
  <c r="P93" i="3"/>
  <c r="O93" i="3"/>
  <c r="U92" i="3"/>
  <c r="S92" i="3"/>
  <c r="Q92" i="3"/>
  <c r="P92" i="3"/>
  <c r="O92" i="3"/>
  <c r="U91" i="3"/>
  <c r="S91" i="3"/>
  <c r="Q91" i="3"/>
  <c r="P91" i="3"/>
  <c r="O91" i="3"/>
  <c r="U90" i="3"/>
  <c r="S90" i="3"/>
  <c r="Q90" i="3"/>
  <c r="P90" i="3"/>
  <c r="O90" i="3"/>
  <c r="U89" i="3"/>
  <c r="S89" i="3"/>
  <c r="Q89" i="3"/>
  <c r="P89" i="3"/>
  <c r="O89" i="3"/>
  <c r="U88" i="3"/>
  <c r="S88" i="3"/>
  <c r="Q88" i="3"/>
  <c r="P88" i="3"/>
  <c r="O88" i="3"/>
  <c r="U87" i="3"/>
  <c r="S87" i="3"/>
  <c r="Q87" i="3"/>
  <c r="P87" i="3"/>
  <c r="O87" i="3"/>
  <c r="U86" i="3"/>
  <c r="S86" i="3"/>
  <c r="Q86" i="3"/>
  <c r="P86" i="3"/>
  <c r="O86" i="3"/>
  <c r="U85" i="3"/>
  <c r="S85" i="3"/>
  <c r="Q85" i="3"/>
  <c r="P85" i="3"/>
  <c r="O85" i="3"/>
  <c r="U84" i="3"/>
  <c r="S84" i="3"/>
  <c r="Q84" i="3"/>
  <c r="P84" i="3"/>
  <c r="O84" i="3"/>
  <c r="U83" i="3"/>
  <c r="S83" i="3"/>
  <c r="Q83" i="3"/>
  <c r="P83" i="3"/>
  <c r="O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2" i="3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47" i="1"/>
  <c r="J244" i="1"/>
  <c r="J245" i="1"/>
  <c r="J246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199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88" i="1"/>
  <c r="J89" i="1"/>
  <c r="J90" i="1"/>
  <c r="J91" i="1"/>
  <c r="J92" i="1"/>
  <c r="J93" i="1"/>
  <c r="J94" i="1"/>
  <c r="J95" i="1"/>
  <c r="J96" i="1"/>
  <c r="J97" i="1"/>
  <c r="J98" i="1"/>
  <c r="J87" i="1"/>
  <c r="G82" i="3"/>
  <c r="E82" i="3"/>
  <c r="D82" i="3"/>
  <c r="C82" i="3"/>
  <c r="S82" i="3" s="1"/>
  <c r="G81" i="3"/>
  <c r="E81" i="3"/>
  <c r="D81" i="3"/>
  <c r="C81" i="3"/>
  <c r="O81" i="3" s="1"/>
  <c r="G80" i="3"/>
  <c r="E80" i="3"/>
  <c r="D80" i="3"/>
  <c r="C80" i="3"/>
  <c r="P80" i="3" s="1"/>
  <c r="G79" i="3"/>
  <c r="E79" i="3"/>
  <c r="D79" i="3"/>
  <c r="C79" i="3"/>
  <c r="Q79" i="3" s="1"/>
  <c r="G78" i="3"/>
  <c r="E78" i="3"/>
  <c r="D78" i="3"/>
  <c r="C78" i="3"/>
  <c r="S78" i="3" s="1"/>
  <c r="G77" i="3"/>
  <c r="E77" i="3"/>
  <c r="D77" i="3"/>
  <c r="C77" i="3"/>
  <c r="O77" i="3" s="1"/>
  <c r="G76" i="3"/>
  <c r="E76" i="3"/>
  <c r="D76" i="3"/>
  <c r="C76" i="3"/>
  <c r="P76" i="3" s="1"/>
  <c r="G75" i="3"/>
  <c r="E75" i="3"/>
  <c r="D75" i="3"/>
  <c r="C75" i="3"/>
  <c r="Q75" i="3" s="1"/>
  <c r="G74" i="3"/>
  <c r="E74" i="3"/>
  <c r="D74" i="3"/>
  <c r="C74" i="3"/>
  <c r="S74" i="3" s="1"/>
  <c r="G73" i="3"/>
  <c r="E73" i="3"/>
  <c r="D73" i="3"/>
  <c r="C73" i="3"/>
  <c r="O73" i="3" s="1"/>
  <c r="G72" i="3"/>
  <c r="E72" i="3"/>
  <c r="D72" i="3"/>
  <c r="C72" i="3"/>
  <c r="P72" i="3" s="1"/>
  <c r="G71" i="3"/>
  <c r="E71" i="3"/>
  <c r="D71" i="3"/>
  <c r="C71" i="3"/>
  <c r="Q71" i="3" s="1"/>
  <c r="G70" i="3"/>
  <c r="E70" i="3"/>
  <c r="D70" i="3"/>
  <c r="C70" i="3"/>
  <c r="S70" i="3" s="1"/>
  <c r="G69" i="3"/>
  <c r="E69" i="3"/>
  <c r="D69" i="3"/>
  <c r="C69" i="3"/>
  <c r="O69" i="3" s="1"/>
  <c r="G68" i="3"/>
  <c r="E68" i="3"/>
  <c r="D68" i="3"/>
  <c r="C68" i="3"/>
  <c r="P68" i="3" s="1"/>
  <c r="G67" i="3"/>
  <c r="E67" i="3"/>
  <c r="D67" i="3"/>
  <c r="C67" i="3"/>
  <c r="Q67" i="3" s="1"/>
  <c r="G66" i="3"/>
  <c r="E66" i="3"/>
  <c r="D66" i="3"/>
  <c r="C66" i="3"/>
  <c r="S66" i="3" s="1"/>
  <c r="I65" i="3"/>
  <c r="G65" i="3"/>
  <c r="E65" i="3"/>
  <c r="D65" i="3"/>
  <c r="C65" i="3"/>
  <c r="O65" i="3" s="1"/>
  <c r="I64" i="3"/>
  <c r="G64" i="3"/>
  <c r="E64" i="3"/>
  <c r="D64" i="3"/>
  <c r="C64" i="3"/>
  <c r="I63" i="3"/>
  <c r="G63" i="3"/>
  <c r="E63" i="3"/>
  <c r="D63" i="3"/>
  <c r="C63" i="3"/>
  <c r="Q63" i="3" s="1"/>
  <c r="I62" i="3"/>
  <c r="G62" i="3"/>
  <c r="E62" i="3"/>
  <c r="D62" i="3"/>
  <c r="C62" i="3"/>
  <c r="S62" i="3" s="1"/>
  <c r="I61" i="3"/>
  <c r="G61" i="3"/>
  <c r="E61" i="3"/>
  <c r="D61" i="3"/>
  <c r="C61" i="3"/>
  <c r="O61" i="3" s="1"/>
  <c r="I60" i="3"/>
  <c r="G60" i="3"/>
  <c r="E60" i="3"/>
  <c r="D60" i="3"/>
  <c r="C60" i="3"/>
  <c r="I59" i="3"/>
  <c r="G59" i="3"/>
  <c r="E59" i="3"/>
  <c r="D59" i="3"/>
  <c r="C59" i="3"/>
  <c r="Q59" i="3" s="1"/>
  <c r="I58" i="3"/>
  <c r="G58" i="3"/>
  <c r="E58" i="3"/>
  <c r="D58" i="3"/>
  <c r="C58" i="3"/>
  <c r="S58" i="3" s="1"/>
  <c r="I57" i="3"/>
  <c r="G57" i="3"/>
  <c r="E57" i="3"/>
  <c r="D57" i="3"/>
  <c r="C57" i="3"/>
  <c r="O57" i="3" s="1"/>
  <c r="I56" i="3"/>
  <c r="G56" i="3"/>
  <c r="E56" i="3"/>
  <c r="D56" i="3"/>
  <c r="C56" i="3"/>
  <c r="I55" i="3"/>
  <c r="G55" i="3"/>
  <c r="E55" i="3"/>
  <c r="D55" i="3"/>
  <c r="C55" i="3"/>
  <c r="Q55" i="3" s="1"/>
  <c r="I54" i="3"/>
  <c r="G54" i="3"/>
  <c r="E54" i="3"/>
  <c r="D54" i="3"/>
  <c r="C54" i="3"/>
  <c r="S54" i="3" s="1"/>
  <c r="I53" i="3"/>
  <c r="G53" i="3"/>
  <c r="E53" i="3"/>
  <c r="D53" i="3"/>
  <c r="C53" i="3"/>
  <c r="O53" i="3" s="1"/>
  <c r="I52" i="3"/>
  <c r="G52" i="3"/>
  <c r="E52" i="3"/>
  <c r="D52" i="3"/>
  <c r="C52" i="3"/>
  <c r="I51" i="3"/>
  <c r="G51" i="3"/>
  <c r="E51" i="3"/>
  <c r="D51" i="3"/>
  <c r="C51" i="3"/>
  <c r="Q51" i="3" s="1"/>
  <c r="I50" i="3"/>
  <c r="G50" i="3"/>
  <c r="E50" i="3"/>
  <c r="D50" i="3"/>
  <c r="C50" i="3"/>
  <c r="S50" i="3" s="1"/>
  <c r="I49" i="3"/>
  <c r="G49" i="3"/>
  <c r="E49" i="3"/>
  <c r="D49" i="3"/>
  <c r="C49" i="3"/>
  <c r="O49" i="3" s="1"/>
  <c r="I48" i="3"/>
  <c r="G48" i="3"/>
  <c r="E48" i="3"/>
  <c r="D48" i="3"/>
  <c r="C48" i="3"/>
  <c r="I47" i="3"/>
  <c r="G47" i="3"/>
  <c r="E47" i="3"/>
  <c r="D47" i="3"/>
  <c r="C47" i="3"/>
  <c r="Q47" i="3" s="1"/>
  <c r="I46" i="3"/>
  <c r="G46" i="3"/>
  <c r="E46" i="3"/>
  <c r="D46" i="3"/>
  <c r="C46" i="3"/>
  <c r="S46" i="3" s="1"/>
  <c r="I45" i="3"/>
  <c r="G45" i="3"/>
  <c r="E45" i="3"/>
  <c r="D45" i="3"/>
  <c r="C45" i="3"/>
  <c r="O45" i="3" s="1"/>
  <c r="I44" i="3"/>
  <c r="G44" i="3"/>
  <c r="E44" i="3"/>
  <c r="D44" i="3"/>
  <c r="C44" i="3"/>
  <c r="I43" i="3"/>
  <c r="G43" i="3"/>
  <c r="E43" i="3"/>
  <c r="D43" i="3"/>
  <c r="C43" i="3"/>
  <c r="Q43" i="3" s="1"/>
  <c r="I42" i="3"/>
  <c r="G42" i="3"/>
  <c r="E42" i="3"/>
  <c r="D42" i="3"/>
  <c r="C42" i="3"/>
  <c r="S42" i="3" s="1"/>
  <c r="I41" i="3"/>
  <c r="G41" i="3"/>
  <c r="E41" i="3"/>
  <c r="D41" i="3"/>
  <c r="C41" i="3"/>
  <c r="O41" i="3" s="1"/>
  <c r="I40" i="3"/>
  <c r="G40" i="3"/>
  <c r="E40" i="3"/>
  <c r="D40" i="3"/>
  <c r="C40" i="3"/>
  <c r="I39" i="3"/>
  <c r="G39" i="3"/>
  <c r="E39" i="3"/>
  <c r="D39" i="3"/>
  <c r="C39" i="3"/>
  <c r="Q39" i="3" s="1"/>
  <c r="I38" i="3"/>
  <c r="G38" i="3"/>
  <c r="E38" i="3"/>
  <c r="D38" i="3"/>
  <c r="C38" i="3"/>
  <c r="S38" i="3" s="1"/>
  <c r="I37" i="3"/>
  <c r="G37" i="3"/>
  <c r="E37" i="3"/>
  <c r="D37" i="3"/>
  <c r="C37" i="3"/>
  <c r="O37" i="3" s="1"/>
  <c r="I36" i="3"/>
  <c r="G36" i="3"/>
  <c r="E36" i="3"/>
  <c r="D36" i="3"/>
  <c r="C36" i="3"/>
  <c r="Q36" i="3" s="1"/>
  <c r="I35" i="3"/>
  <c r="G35" i="3"/>
  <c r="E35" i="3"/>
  <c r="D35" i="3"/>
  <c r="C35" i="3"/>
  <c r="Q35" i="3" s="1"/>
  <c r="I34" i="3"/>
  <c r="G34" i="3"/>
  <c r="E34" i="3"/>
  <c r="D34" i="3"/>
  <c r="C34" i="3"/>
  <c r="S34" i="3" s="1"/>
  <c r="I33" i="3"/>
  <c r="G33" i="3"/>
  <c r="E33" i="3"/>
  <c r="D33" i="3"/>
  <c r="C33" i="3"/>
  <c r="O33" i="3" s="1"/>
  <c r="I32" i="3"/>
  <c r="G32" i="3"/>
  <c r="E32" i="3"/>
  <c r="D32" i="3"/>
  <c r="C32" i="3"/>
  <c r="Q32" i="3" s="1"/>
  <c r="I31" i="3"/>
  <c r="G31" i="3"/>
  <c r="E31" i="3"/>
  <c r="D31" i="3"/>
  <c r="C31" i="3"/>
  <c r="Q31" i="3" s="1"/>
  <c r="I30" i="3"/>
  <c r="G30" i="3"/>
  <c r="E30" i="3"/>
  <c r="D30" i="3"/>
  <c r="C30" i="3"/>
  <c r="S30" i="3" s="1"/>
  <c r="I29" i="3"/>
  <c r="G29" i="3"/>
  <c r="E29" i="3"/>
  <c r="D29" i="3"/>
  <c r="C29" i="3"/>
  <c r="O29" i="3" s="1"/>
  <c r="I28" i="3"/>
  <c r="G28" i="3"/>
  <c r="E28" i="3"/>
  <c r="D28" i="3"/>
  <c r="C28" i="3"/>
  <c r="Q28" i="3" s="1"/>
  <c r="I27" i="3"/>
  <c r="G27" i="3"/>
  <c r="E27" i="3"/>
  <c r="D27" i="3"/>
  <c r="C27" i="3"/>
  <c r="Q27" i="3" s="1"/>
  <c r="I26" i="3"/>
  <c r="G26" i="3"/>
  <c r="E26" i="3"/>
  <c r="D26" i="3"/>
  <c r="C26" i="3"/>
  <c r="S26" i="3" s="1"/>
  <c r="I25" i="3"/>
  <c r="G25" i="3"/>
  <c r="E25" i="3"/>
  <c r="D25" i="3"/>
  <c r="C25" i="3"/>
  <c r="O25" i="3" s="1"/>
  <c r="I24" i="3"/>
  <c r="G24" i="3"/>
  <c r="E24" i="3"/>
  <c r="D24" i="3"/>
  <c r="C24" i="3"/>
  <c r="Q24" i="3" s="1"/>
  <c r="I23" i="3"/>
  <c r="G23" i="3"/>
  <c r="E23" i="3"/>
  <c r="D23" i="3"/>
  <c r="C23" i="3"/>
  <c r="Q23" i="3" s="1"/>
  <c r="I22" i="3"/>
  <c r="G22" i="3"/>
  <c r="E22" i="3"/>
  <c r="D22" i="3"/>
  <c r="C22" i="3"/>
  <c r="S22" i="3" s="1"/>
  <c r="I21" i="3"/>
  <c r="G21" i="3"/>
  <c r="E21" i="3"/>
  <c r="D21" i="3"/>
  <c r="C21" i="3"/>
  <c r="O21" i="3" s="1"/>
  <c r="I20" i="3"/>
  <c r="G20" i="3"/>
  <c r="E20" i="3"/>
  <c r="D20" i="3"/>
  <c r="C20" i="3"/>
  <c r="Q20" i="3" s="1"/>
  <c r="I19" i="3"/>
  <c r="G19" i="3"/>
  <c r="E19" i="3"/>
  <c r="D19" i="3"/>
  <c r="C19" i="3"/>
  <c r="Q19" i="3" s="1"/>
  <c r="I18" i="3"/>
  <c r="G18" i="3"/>
  <c r="E18" i="3"/>
  <c r="D18" i="3"/>
  <c r="C18" i="3"/>
  <c r="S18" i="3" s="1"/>
  <c r="I17" i="3"/>
  <c r="G17" i="3"/>
  <c r="E17" i="3"/>
  <c r="D17" i="3"/>
  <c r="C17" i="3"/>
  <c r="O17" i="3" s="1"/>
  <c r="I16" i="3"/>
  <c r="G16" i="3"/>
  <c r="E16" i="3"/>
  <c r="D16" i="3"/>
  <c r="C16" i="3"/>
  <c r="Q16" i="3" s="1"/>
  <c r="I15" i="3"/>
  <c r="G15" i="3"/>
  <c r="E15" i="3"/>
  <c r="D15" i="3"/>
  <c r="C15" i="3"/>
  <c r="Q15" i="3" s="1"/>
  <c r="I14" i="3"/>
  <c r="G14" i="3"/>
  <c r="E14" i="3"/>
  <c r="D14" i="3"/>
  <c r="C14" i="3"/>
  <c r="S14" i="3" s="1"/>
  <c r="I13" i="3"/>
  <c r="G13" i="3"/>
  <c r="E13" i="3"/>
  <c r="D13" i="3"/>
  <c r="C13" i="3"/>
  <c r="O13" i="3" s="1"/>
  <c r="I12" i="3"/>
  <c r="G12" i="3"/>
  <c r="E12" i="3"/>
  <c r="D12" i="3"/>
  <c r="C12" i="3"/>
  <c r="I11" i="3"/>
  <c r="G11" i="3"/>
  <c r="E11" i="3"/>
  <c r="D11" i="3"/>
  <c r="C11" i="3"/>
  <c r="Q11" i="3" s="1"/>
  <c r="I10" i="3"/>
  <c r="G10" i="3"/>
  <c r="E10" i="3"/>
  <c r="D10" i="3"/>
  <c r="C10" i="3"/>
  <c r="S10" i="3" s="1"/>
  <c r="I9" i="3"/>
  <c r="G9" i="3"/>
  <c r="E9" i="3"/>
  <c r="D9" i="3"/>
  <c r="C9" i="3"/>
  <c r="O9" i="3" s="1"/>
  <c r="I8" i="3"/>
  <c r="G8" i="3"/>
  <c r="E8" i="3"/>
  <c r="D8" i="3"/>
  <c r="C8" i="3"/>
  <c r="I7" i="3"/>
  <c r="G7" i="3"/>
  <c r="E7" i="3"/>
  <c r="D7" i="3"/>
  <c r="C7" i="3"/>
  <c r="Q7" i="3" s="1"/>
  <c r="I6" i="3"/>
  <c r="G6" i="3"/>
  <c r="E6" i="3"/>
  <c r="D6" i="3"/>
  <c r="C6" i="3"/>
  <c r="S6" i="3" s="1"/>
  <c r="I5" i="3"/>
  <c r="G5" i="3"/>
  <c r="E5" i="3"/>
  <c r="D5" i="3"/>
  <c r="C5" i="3"/>
  <c r="O5" i="3" s="1"/>
  <c r="I4" i="3"/>
  <c r="G4" i="3"/>
  <c r="E4" i="3"/>
  <c r="D4" i="3"/>
  <c r="C4" i="3"/>
  <c r="I3" i="3"/>
  <c r="G3" i="3"/>
  <c r="E3" i="3"/>
  <c r="D3" i="3"/>
  <c r="C3" i="3"/>
  <c r="Q3" i="3" s="1"/>
  <c r="I2" i="3"/>
  <c r="G2" i="3"/>
  <c r="E2" i="3"/>
  <c r="D2" i="3"/>
  <c r="C2" i="3"/>
  <c r="S2" i="3" s="1"/>
  <c r="C299" i="1"/>
  <c r="D299" i="1"/>
  <c r="E299" i="1"/>
  <c r="F299" i="1"/>
  <c r="H299" i="1"/>
  <c r="C300" i="1"/>
  <c r="D300" i="1"/>
  <c r="E300" i="1"/>
  <c r="F300" i="1"/>
  <c r="H300" i="1"/>
  <c r="C301" i="1"/>
  <c r="D301" i="1"/>
  <c r="E301" i="1"/>
  <c r="F301" i="1"/>
  <c r="H301" i="1"/>
  <c r="C302" i="1"/>
  <c r="D302" i="1"/>
  <c r="E302" i="1"/>
  <c r="F302" i="1"/>
  <c r="H302" i="1"/>
  <c r="C303" i="1"/>
  <c r="D303" i="1"/>
  <c r="E303" i="1"/>
  <c r="F303" i="1"/>
  <c r="H303" i="1"/>
  <c r="C304" i="1"/>
  <c r="D304" i="1"/>
  <c r="E304" i="1"/>
  <c r="F304" i="1"/>
  <c r="H304" i="1"/>
  <c r="C305" i="1"/>
  <c r="D305" i="1"/>
  <c r="E305" i="1"/>
  <c r="F305" i="1"/>
  <c r="H305" i="1"/>
  <c r="C306" i="1"/>
  <c r="D306" i="1"/>
  <c r="E306" i="1"/>
  <c r="F306" i="1"/>
  <c r="H306" i="1"/>
  <c r="C307" i="1"/>
  <c r="D307" i="1"/>
  <c r="E307" i="1"/>
  <c r="F307" i="1"/>
  <c r="H307" i="1"/>
  <c r="C308" i="1"/>
  <c r="D308" i="1"/>
  <c r="E308" i="1"/>
  <c r="F308" i="1"/>
  <c r="H308" i="1"/>
  <c r="C309" i="1"/>
  <c r="D309" i="1"/>
  <c r="E309" i="1"/>
  <c r="F309" i="1"/>
  <c r="H309" i="1"/>
  <c r="C310" i="1"/>
  <c r="D310" i="1"/>
  <c r="E310" i="1"/>
  <c r="F310" i="1"/>
  <c r="H310" i="1"/>
  <c r="C311" i="1"/>
  <c r="D311" i="1"/>
  <c r="E311" i="1"/>
  <c r="F311" i="1"/>
  <c r="H311" i="1"/>
  <c r="C312" i="1"/>
  <c r="D312" i="1"/>
  <c r="E312" i="1"/>
  <c r="F312" i="1"/>
  <c r="H312" i="1"/>
  <c r="C313" i="1"/>
  <c r="D313" i="1"/>
  <c r="E313" i="1"/>
  <c r="F313" i="1"/>
  <c r="H313" i="1"/>
  <c r="C314" i="1"/>
  <c r="D314" i="1"/>
  <c r="E314" i="1"/>
  <c r="F314" i="1"/>
  <c r="H314" i="1"/>
  <c r="C315" i="1"/>
  <c r="D315" i="1"/>
  <c r="E315" i="1"/>
  <c r="F315" i="1"/>
  <c r="H315" i="1"/>
  <c r="C316" i="1"/>
  <c r="D316" i="1"/>
  <c r="E316" i="1"/>
  <c r="F316" i="1"/>
  <c r="H316" i="1"/>
  <c r="C317" i="1"/>
  <c r="D317" i="1"/>
  <c r="E317" i="1"/>
  <c r="F317" i="1"/>
  <c r="H317" i="1"/>
  <c r="C318" i="1"/>
  <c r="D318" i="1"/>
  <c r="E318" i="1"/>
  <c r="F318" i="1"/>
  <c r="H318" i="1"/>
  <c r="C319" i="1"/>
  <c r="D319" i="1"/>
  <c r="E319" i="1"/>
  <c r="F319" i="1"/>
  <c r="H319" i="1"/>
  <c r="C320" i="1"/>
  <c r="D320" i="1"/>
  <c r="E320" i="1"/>
  <c r="F320" i="1"/>
  <c r="H320" i="1"/>
  <c r="C321" i="1"/>
  <c r="D321" i="1"/>
  <c r="E321" i="1"/>
  <c r="F321" i="1"/>
  <c r="H321" i="1"/>
  <c r="C290" i="1"/>
  <c r="D290" i="1"/>
  <c r="E290" i="1"/>
  <c r="F290" i="1"/>
  <c r="H290" i="1"/>
  <c r="C291" i="1"/>
  <c r="D291" i="1"/>
  <c r="E291" i="1"/>
  <c r="F291" i="1"/>
  <c r="H291" i="1"/>
  <c r="C292" i="1"/>
  <c r="D292" i="1"/>
  <c r="E292" i="1"/>
  <c r="F292" i="1"/>
  <c r="H292" i="1"/>
  <c r="C293" i="1"/>
  <c r="D293" i="1"/>
  <c r="E293" i="1"/>
  <c r="F293" i="1"/>
  <c r="H293" i="1"/>
  <c r="C294" i="1"/>
  <c r="D294" i="1"/>
  <c r="E294" i="1"/>
  <c r="F294" i="1"/>
  <c r="H294" i="1"/>
  <c r="C295" i="1"/>
  <c r="D295" i="1"/>
  <c r="E295" i="1"/>
  <c r="F295" i="1"/>
  <c r="H295" i="1"/>
  <c r="C296" i="1"/>
  <c r="D296" i="1"/>
  <c r="E296" i="1"/>
  <c r="F296" i="1"/>
  <c r="H296" i="1"/>
  <c r="C297" i="1"/>
  <c r="D297" i="1"/>
  <c r="E297" i="1"/>
  <c r="F297" i="1"/>
  <c r="H297" i="1"/>
  <c r="C298" i="1"/>
  <c r="D298" i="1"/>
  <c r="E298" i="1"/>
  <c r="F298" i="1"/>
  <c r="H298" i="1"/>
  <c r="C267" i="1"/>
  <c r="D267" i="1"/>
  <c r="E267" i="1"/>
  <c r="F267" i="1"/>
  <c r="H267" i="1"/>
  <c r="C268" i="1"/>
  <c r="D268" i="1"/>
  <c r="E268" i="1"/>
  <c r="F268" i="1"/>
  <c r="H268" i="1"/>
  <c r="C269" i="1"/>
  <c r="D269" i="1"/>
  <c r="E269" i="1"/>
  <c r="F269" i="1"/>
  <c r="H269" i="1"/>
  <c r="C270" i="1"/>
  <c r="D270" i="1"/>
  <c r="E270" i="1"/>
  <c r="F270" i="1"/>
  <c r="H270" i="1"/>
  <c r="C271" i="1"/>
  <c r="D271" i="1"/>
  <c r="E271" i="1"/>
  <c r="F271" i="1"/>
  <c r="H271" i="1"/>
  <c r="C272" i="1"/>
  <c r="D272" i="1"/>
  <c r="E272" i="1"/>
  <c r="F272" i="1"/>
  <c r="H272" i="1"/>
  <c r="C273" i="1"/>
  <c r="D273" i="1"/>
  <c r="E273" i="1"/>
  <c r="F273" i="1"/>
  <c r="H273" i="1"/>
  <c r="C274" i="1"/>
  <c r="D274" i="1"/>
  <c r="E274" i="1"/>
  <c r="F274" i="1"/>
  <c r="H274" i="1"/>
  <c r="C275" i="1"/>
  <c r="D275" i="1"/>
  <c r="E275" i="1"/>
  <c r="F275" i="1"/>
  <c r="H275" i="1"/>
  <c r="C276" i="1"/>
  <c r="D276" i="1"/>
  <c r="E276" i="1"/>
  <c r="F276" i="1"/>
  <c r="H276" i="1"/>
  <c r="C277" i="1"/>
  <c r="D277" i="1"/>
  <c r="E277" i="1"/>
  <c r="F277" i="1"/>
  <c r="H277" i="1"/>
  <c r="C278" i="1"/>
  <c r="D278" i="1"/>
  <c r="E278" i="1"/>
  <c r="F278" i="1"/>
  <c r="H278" i="1"/>
  <c r="C279" i="1"/>
  <c r="D279" i="1"/>
  <c r="E279" i="1"/>
  <c r="F279" i="1"/>
  <c r="H279" i="1"/>
  <c r="C280" i="1"/>
  <c r="D280" i="1"/>
  <c r="E280" i="1"/>
  <c r="F280" i="1"/>
  <c r="H280" i="1"/>
  <c r="C281" i="1"/>
  <c r="D281" i="1"/>
  <c r="E281" i="1"/>
  <c r="F281" i="1"/>
  <c r="H281" i="1"/>
  <c r="C282" i="1"/>
  <c r="D282" i="1"/>
  <c r="E282" i="1"/>
  <c r="F282" i="1"/>
  <c r="H282" i="1"/>
  <c r="C283" i="1"/>
  <c r="D283" i="1"/>
  <c r="E283" i="1"/>
  <c r="F283" i="1"/>
  <c r="H283" i="1"/>
  <c r="C284" i="1"/>
  <c r="D284" i="1"/>
  <c r="E284" i="1"/>
  <c r="F284" i="1"/>
  <c r="H284" i="1"/>
  <c r="C285" i="1"/>
  <c r="D285" i="1"/>
  <c r="E285" i="1"/>
  <c r="F285" i="1"/>
  <c r="H285" i="1"/>
  <c r="C286" i="1"/>
  <c r="D286" i="1"/>
  <c r="E286" i="1"/>
  <c r="F286" i="1"/>
  <c r="H286" i="1"/>
  <c r="C287" i="1"/>
  <c r="D287" i="1"/>
  <c r="E287" i="1"/>
  <c r="F287" i="1"/>
  <c r="H287" i="1"/>
  <c r="C288" i="1"/>
  <c r="D288" i="1"/>
  <c r="E288" i="1"/>
  <c r="F288" i="1"/>
  <c r="H288" i="1"/>
  <c r="C289" i="1"/>
  <c r="D289" i="1"/>
  <c r="E289" i="1"/>
  <c r="F289" i="1"/>
  <c r="H289" i="1"/>
  <c r="C200" i="1"/>
  <c r="D200" i="1"/>
  <c r="E200" i="1"/>
  <c r="F200" i="1"/>
  <c r="H200" i="1"/>
  <c r="C201" i="1"/>
  <c r="D201" i="1"/>
  <c r="E201" i="1"/>
  <c r="F201" i="1"/>
  <c r="H201" i="1"/>
  <c r="C202" i="1"/>
  <c r="D202" i="1"/>
  <c r="E202" i="1"/>
  <c r="F202" i="1"/>
  <c r="H202" i="1"/>
  <c r="C203" i="1"/>
  <c r="D203" i="1"/>
  <c r="E203" i="1"/>
  <c r="F203" i="1"/>
  <c r="H203" i="1"/>
  <c r="C204" i="1"/>
  <c r="D204" i="1"/>
  <c r="E204" i="1"/>
  <c r="F204" i="1"/>
  <c r="H204" i="1"/>
  <c r="C205" i="1"/>
  <c r="D205" i="1"/>
  <c r="E205" i="1"/>
  <c r="F205" i="1"/>
  <c r="H205" i="1"/>
  <c r="C206" i="1"/>
  <c r="D206" i="1"/>
  <c r="E206" i="1"/>
  <c r="F206" i="1"/>
  <c r="H206" i="1"/>
  <c r="C207" i="1"/>
  <c r="D207" i="1"/>
  <c r="E207" i="1"/>
  <c r="F207" i="1"/>
  <c r="H207" i="1"/>
  <c r="C208" i="1"/>
  <c r="D208" i="1"/>
  <c r="E208" i="1"/>
  <c r="F208" i="1"/>
  <c r="H208" i="1"/>
  <c r="C209" i="1"/>
  <c r="D209" i="1"/>
  <c r="E209" i="1"/>
  <c r="F209" i="1"/>
  <c r="H209" i="1"/>
  <c r="C210" i="1"/>
  <c r="D210" i="1"/>
  <c r="E210" i="1"/>
  <c r="F210" i="1"/>
  <c r="H210" i="1"/>
  <c r="C211" i="1"/>
  <c r="D211" i="1"/>
  <c r="E211" i="1"/>
  <c r="F211" i="1"/>
  <c r="H211" i="1"/>
  <c r="C212" i="1"/>
  <c r="D212" i="1"/>
  <c r="E212" i="1"/>
  <c r="F212" i="1"/>
  <c r="H212" i="1"/>
  <c r="C213" i="1"/>
  <c r="D213" i="1"/>
  <c r="E213" i="1"/>
  <c r="F213" i="1"/>
  <c r="H213" i="1"/>
  <c r="C214" i="1"/>
  <c r="D214" i="1"/>
  <c r="E214" i="1"/>
  <c r="F214" i="1"/>
  <c r="H214" i="1"/>
  <c r="C215" i="1"/>
  <c r="D215" i="1"/>
  <c r="E215" i="1"/>
  <c r="F215" i="1"/>
  <c r="H215" i="1"/>
  <c r="C216" i="1"/>
  <c r="D216" i="1"/>
  <c r="E216" i="1"/>
  <c r="F216" i="1"/>
  <c r="H216" i="1"/>
  <c r="C217" i="1"/>
  <c r="D217" i="1"/>
  <c r="E217" i="1"/>
  <c r="F217" i="1"/>
  <c r="H217" i="1"/>
  <c r="C218" i="1"/>
  <c r="D218" i="1"/>
  <c r="E218" i="1"/>
  <c r="F218" i="1"/>
  <c r="H218" i="1"/>
  <c r="C219" i="1"/>
  <c r="D219" i="1"/>
  <c r="E219" i="1"/>
  <c r="F219" i="1"/>
  <c r="H219" i="1"/>
  <c r="C220" i="1"/>
  <c r="D220" i="1"/>
  <c r="E220" i="1"/>
  <c r="F220" i="1"/>
  <c r="H220" i="1"/>
  <c r="C221" i="1"/>
  <c r="D221" i="1"/>
  <c r="E221" i="1"/>
  <c r="F221" i="1"/>
  <c r="H221" i="1"/>
  <c r="C222" i="1"/>
  <c r="D222" i="1"/>
  <c r="E222" i="1"/>
  <c r="F222" i="1"/>
  <c r="H222" i="1"/>
  <c r="C223" i="1"/>
  <c r="D223" i="1"/>
  <c r="E223" i="1"/>
  <c r="F223" i="1"/>
  <c r="H223" i="1"/>
  <c r="C224" i="1"/>
  <c r="D224" i="1"/>
  <c r="E224" i="1"/>
  <c r="F224" i="1"/>
  <c r="H224" i="1"/>
  <c r="C225" i="1"/>
  <c r="D225" i="1"/>
  <c r="E225" i="1"/>
  <c r="F225" i="1"/>
  <c r="H225" i="1"/>
  <c r="C226" i="1"/>
  <c r="D226" i="1"/>
  <c r="E226" i="1"/>
  <c r="F226" i="1"/>
  <c r="H226" i="1"/>
  <c r="C227" i="1"/>
  <c r="D227" i="1"/>
  <c r="E227" i="1"/>
  <c r="F227" i="1"/>
  <c r="H227" i="1"/>
  <c r="C228" i="1"/>
  <c r="D228" i="1"/>
  <c r="E228" i="1"/>
  <c r="F228" i="1"/>
  <c r="H228" i="1"/>
  <c r="C229" i="1"/>
  <c r="D229" i="1"/>
  <c r="E229" i="1"/>
  <c r="F229" i="1"/>
  <c r="H229" i="1"/>
  <c r="C230" i="1"/>
  <c r="D230" i="1"/>
  <c r="E230" i="1"/>
  <c r="F230" i="1"/>
  <c r="H230" i="1"/>
  <c r="C231" i="1"/>
  <c r="D231" i="1"/>
  <c r="E231" i="1"/>
  <c r="F231" i="1"/>
  <c r="H231" i="1"/>
  <c r="C232" i="1"/>
  <c r="D232" i="1"/>
  <c r="E232" i="1"/>
  <c r="F232" i="1"/>
  <c r="H232" i="1"/>
  <c r="C233" i="1"/>
  <c r="D233" i="1"/>
  <c r="E233" i="1"/>
  <c r="F233" i="1"/>
  <c r="H233" i="1"/>
  <c r="C234" i="1"/>
  <c r="D234" i="1"/>
  <c r="E234" i="1"/>
  <c r="F234" i="1"/>
  <c r="H234" i="1"/>
  <c r="C235" i="1"/>
  <c r="D235" i="1"/>
  <c r="E235" i="1"/>
  <c r="F235" i="1"/>
  <c r="H235" i="1"/>
  <c r="C236" i="1"/>
  <c r="D236" i="1"/>
  <c r="E236" i="1"/>
  <c r="F236" i="1"/>
  <c r="H236" i="1"/>
  <c r="C237" i="1"/>
  <c r="D237" i="1"/>
  <c r="E237" i="1"/>
  <c r="F237" i="1"/>
  <c r="H237" i="1"/>
  <c r="C238" i="1"/>
  <c r="D238" i="1"/>
  <c r="E238" i="1"/>
  <c r="F238" i="1"/>
  <c r="H238" i="1"/>
  <c r="C239" i="1"/>
  <c r="D239" i="1"/>
  <c r="E239" i="1"/>
  <c r="F239" i="1"/>
  <c r="H239" i="1"/>
  <c r="C240" i="1"/>
  <c r="D240" i="1"/>
  <c r="E240" i="1"/>
  <c r="F240" i="1"/>
  <c r="H240" i="1"/>
  <c r="C241" i="1"/>
  <c r="D241" i="1"/>
  <c r="E241" i="1"/>
  <c r="F241" i="1"/>
  <c r="H241" i="1"/>
  <c r="C242" i="1"/>
  <c r="D242" i="1"/>
  <c r="E242" i="1"/>
  <c r="F242" i="1"/>
  <c r="H242" i="1"/>
  <c r="C243" i="1"/>
  <c r="D243" i="1"/>
  <c r="E243" i="1"/>
  <c r="F243" i="1"/>
  <c r="H243" i="1"/>
  <c r="C244" i="1"/>
  <c r="D244" i="1"/>
  <c r="E244" i="1"/>
  <c r="F244" i="1"/>
  <c r="H244" i="1"/>
  <c r="C245" i="1"/>
  <c r="D245" i="1"/>
  <c r="E245" i="1"/>
  <c r="F245" i="1"/>
  <c r="H245" i="1"/>
  <c r="C246" i="1"/>
  <c r="D246" i="1"/>
  <c r="E246" i="1"/>
  <c r="F246" i="1"/>
  <c r="H246" i="1"/>
  <c r="C247" i="1"/>
  <c r="D247" i="1"/>
  <c r="E247" i="1"/>
  <c r="F247" i="1"/>
  <c r="H247" i="1"/>
  <c r="C248" i="1"/>
  <c r="D248" i="1"/>
  <c r="E248" i="1"/>
  <c r="F248" i="1"/>
  <c r="H248" i="1"/>
  <c r="C249" i="1"/>
  <c r="D249" i="1"/>
  <c r="E249" i="1"/>
  <c r="F249" i="1"/>
  <c r="H249" i="1"/>
  <c r="C250" i="1"/>
  <c r="D250" i="1"/>
  <c r="E250" i="1"/>
  <c r="F250" i="1"/>
  <c r="H250" i="1"/>
  <c r="C251" i="1"/>
  <c r="D251" i="1"/>
  <c r="E251" i="1"/>
  <c r="F251" i="1"/>
  <c r="H251" i="1"/>
  <c r="C252" i="1"/>
  <c r="D252" i="1"/>
  <c r="E252" i="1"/>
  <c r="F252" i="1"/>
  <c r="H252" i="1"/>
  <c r="C253" i="1"/>
  <c r="D253" i="1"/>
  <c r="E253" i="1"/>
  <c r="F253" i="1"/>
  <c r="H253" i="1"/>
  <c r="C254" i="1"/>
  <c r="D254" i="1"/>
  <c r="E254" i="1"/>
  <c r="F254" i="1"/>
  <c r="H254" i="1"/>
  <c r="C255" i="1"/>
  <c r="D255" i="1"/>
  <c r="E255" i="1"/>
  <c r="F255" i="1"/>
  <c r="H255" i="1"/>
  <c r="C256" i="1"/>
  <c r="D256" i="1"/>
  <c r="E256" i="1"/>
  <c r="F256" i="1"/>
  <c r="H256" i="1"/>
  <c r="C257" i="1"/>
  <c r="D257" i="1"/>
  <c r="E257" i="1"/>
  <c r="F257" i="1"/>
  <c r="H257" i="1"/>
  <c r="C258" i="1"/>
  <c r="D258" i="1"/>
  <c r="E258" i="1"/>
  <c r="F258" i="1"/>
  <c r="H258" i="1"/>
  <c r="C259" i="1"/>
  <c r="D259" i="1"/>
  <c r="E259" i="1"/>
  <c r="F259" i="1"/>
  <c r="H259" i="1"/>
  <c r="C260" i="1"/>
  <c r="D260" i="1"/>
  <c r="E260" i="1"/>
  <c r="F260" i="1"/>
  <c r="H260" i="1"/>
  <c r="C261" i="1"/>
  <c r="D261" i="1"/>
  <c r="E261" i="1"/>
  <c r="F261" i="1"/>
  <c r="H261" i="1"/>
  <c r="C262" i="1"/>
  <c r="D262" i="1"/>
  <c r="E262" i="1"/>
  <c r="F262" i="1"/>
  <c r="H262" i="1"/>
  <c r="C263" i="1"/>
  <c r="D263" i="1"/>
  <c r="E263" i="1"/>
  <c r="F263" i="1"/>
  <c r="H263" i="1"/>
  <c r="C264" i="1"/>
  <c r="D264" i="1"/>
  <c r="E264" i="1"/>
  <c r="F264" i="1"/>
  <c r="H264" i="1"/>
  <c r="C265" i="1"/>
  <c r="D265" i="1"/>
  <c r="E265" i="1"/>
  <c r="F265" i="1"/>
  <c r="H265" i="1"/>
  <c r="C266" i="1"/>
  <c r="D266" i="1"/>
  <c r="E266" i="1"/>
  <c r="F266" i="1"/>
  <c r="H266" i="1"/>
  <c r="C322" i="1"/>
  <c r="D322" i="1"/>
  <c r="E322" i="1"/>
  <c r="F322" i="1"/>
  <c r="H322" i="1"/>
  <c r="C323" i="1"/>
  <c r="D323" i="1"/>
  <c r="E323" i="1"/>
  <c r="F323" i="1"/>
  <c r="H323" i="1"/>
  <c r="C324" i="1"/>
  <c r="D324" i="1"/>
  <c r="E324" i="1"/>
  <c r="F324" i="1"/>
  <c r="H324" i="1"/>
  <c r="C325" i="1"/>
  <c r="D325" i="1"/>
  <c r="E325" i="1"/>
  <c r="F325" i="1"/>
  <c r="H325" i="1"/>
  <c r="C326" i="1"/>
  <c r="D326" i="1"/>
  <c r="E326" i="1"/>
  <c r="F326" i="1"/>
  <c r="H326" i="1"/>
  <c r="C327" i="1"/>
  <c r="D327" i="1"/>
  <c r="E327" i="1"/>
  <c r="F327" i="1"/>
  <c r="H327" i="1"/>
  <c r="C328" i="1"/>
  <c r="D328" i="1"/>
  <c r="E328" i="1"/>
  <c r="F328" i="1"/>
  <c r="H328" i="1"/>
  <c r="C329" i="1"/>
  <c r="D329" i="1"/>
  <c r="E329" i="1"/>
  <c r="F329" i="1"/>
  <c r="H329" i="1"/>
  <c r="C330" i="1"/>
  <c r="D330" i="1"/>
  <c r="E330" i="1"/>
  <c r="F330" i="1"/>
  <c r="H330" i="1"/>
  <c r="C331" i="1"/>
  <c r="D331" i="1"/>
  <c r="E331" i="1"/>
  <c r="F331" i="1"/>
  <c r="H331" i="1"/>
  <c r="C332" i="1"/>
  <c r="D332" i="1"/>
  <c r="E332" i="1"/>
  <c r="F332" i="1"/>
  <c r="H332" i="1"/>
  <c r="C333" i="1"/>
  <c r="D333" i="1"/>
  <c r="E333" i="1"/>
  <c r="F333" i="1"/>
  <c r="H333" i="1"/>
  <c r="C334" i="1"/>
  <c r="D334" i="1"/>
  <c r="E334" i="1"/>
  <c r="F334" i="1"/>
  <c r="H334" i="1"/>
  <c r="C335" i="1"/>
  <c r="D335" i="1"/>
  <c r="E335" i="1"/>
  <c r="F335" i="1"/>
  <c r="H335" i="1"/>
  <c r="C336" i="1"/>
  <c r="D336" i="1"/>
  <c r="E336" i="1"/>
  <c r="F336" i="1"/>
  <c r="H336" i="1"/>
  <c r="C337" i="1"/>
  <c r="D337" i="1"/>
  <c r="E337" i="1"/>
  <c r="F337" i="1"/>
  <c r="H337" i="1"/>
  <c r="C338" i="1"/>
  <c r="D338" i="1"/>
  <c r="E338" i="1"/>
  <c r="F338" i="1"/>
  <c r="H338" i="1"/>
  <c r="C339" i="1"/>
  <c r="D339" i="1"/>
  <c r="E339" i="1"/>
  <c r="F339" i="1"/>
  <c r="H339" i="1"/>
  <c r="C340" i="1"/>
  <c r="D340" i="1"/>
  <c r="E340" i="1"/>
  <c r="F340" i="1"/>
  <c r="H340" i="1"/>
  <c r="C341" i="1"/>
  <c r="D341" i="1"/>
  <c r="E341" i="1"/>
  <c r="F341" i="1"/>
  <c r="H341" i="1"/>
  <c r="C342" i="1"/>
  <c r="D342" i="1"/>
  <c r="E342" i="1"/>
  <c r="F342" i="1"/>
  <c r="H342" i="1"/>
  <c r="C343" i="1"/>
  <c r="D343" i="1"/>
  <c r="E343" i="1"/>
  <c r="F343" i="1"/>
  <c r="H343" i="1"/>
  <c r="C344" i="1"/>
  <c r="D344" i="1"/>
  <c r="E344" i="1"/>
  <c r="F344" i="1"/>
  <c r="H344" i="1"/>
  <c r="C345" i="1"/>
  <c r="D345" i="1"/>
  <c r="E345" i="1"/>
  <c r="F345" i="1"/>
  <c r="H345" i="1"/>
  <c r="C346" i="1"/>
  <c r="D346" i="1"/>
  <c r="E346" i="1"/>
  <c r="F346" i="1"/>
  <c r="H346" i="1"/>
  <c r="C347" i="1"/>
  <c r="D347" i="1"/>
  <c r="E347" i="1"/>
  <c r="F347" i="1"/>
  <c r="H347" i="1"/>
  <c r="C348" i="1"/>
  <c r="D348" i="1"/>
  <c r="E348" i="1"/>
  <c r="F348" i="1"/>
  <c r="H34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2" i="1"/>
  <c r="S7" i="3" l="1"/>
  <c r="O14" i="3"/>
  <c r="S39" i="3"/>
  <c r="O46" i="3"/>
  <c r="S23" i="3"/>
  <c r="O30" i="3"/>
  <c r="S55" i="3"/>
  <c r="O62" i="3"/>
  <c r="S3" i="3"/>
  <c r="O10" i="3"/>
  <c r="P17" i="3"/>
  <c r="S19" i="3"/>
  <c r="O26" i="3"/>
  <c r="P33" i="3"/>
  <c r="S35" i="3"/>
  <c r="O42" i="3"/>
  <c r="P49" i="3"/>
  <c r="S51" i="3"/>
  <c r="O58" i="3"/>
  <c r="P65" i="3"/>
  <c r="S67" i="3"/>
  <c r="P69" i="3"/>
  <c r="S71" i="3"/>
  <c r="P73" i="3"/>
  <c r="S75" i="3"/>
  <c r="P77" i="3"/>
  <c r="S79" i="3"/>
  <c r="P81" i="3"/>
  <c r="P5" i="3"/>
  <c r="P53" i="3"/>
  <c r="O6" i="3"/>
  <c r="P13" i="3"/>
  <c r="S15" i="3"/>
  <c r="O22" i="3"/>
  <c r="P29" i="3"/>
  <c r="S31" i="3"/>
  <c r="O38" i="3"/>
  <c r="P45" i="3"/>
  <c r="S47" i="3"/>
  <c r="O54" i="3"/>
  <c r="P61" i="3"/>
  <c r="S63" i="3"/>
  <c r="P21" i="3"/>
  <c r="P37" i="3"/>
  <c r="O2" i="3"/>
  <c r="P9" i="3"/>
  <c r="S11" i="3"/>
  <c r="O18" i="3"/>
  <c r="P25" i="3"/>
  <c r="S27" i="3"/>
  <c r="O34" i="3"/>
  <c r="P41" i="3"/>
  <c r="S43" i="3"/>
  <c r="O50" i="3"/>
  <c r="P57" i="3"/>
  <c r="S59" i="3"/>
  <c r="O66" i="3"/>
  <c r="Q68" i="3"/>
  <c r="O70" i="3"/>
  <c r="Q72" i="3"/>
  <c r="O74" i="3"/>
  <c r="Q76" i="3"/>
  <c r="O78" i="3"/>
  <c r="Q80" i="3"/>
  <c r="O82" i="3"/>
  <c r="P40" i="3"/>
  <c r="O40" i="3"/>
  <c r="S40" i="3"/>
  <c r="P52" i="3"/>
  <c r="O52" i="3"/>
  <c r="S52" i="3"/>
  <c r="Q52" i="3"/>
  <c r="P56" i="3"/>
  <c r="O56" i="3"/>
  <c r="S56" i="3"/>
  <c r="Q56" i="3"/>
  <c r="Q40" i="3"/>
  <c r="P4" i="3"/>
  <c r="O4" i="3"/>
  <c r="S4" i="3"/>
  <c r="P8" i="3"/>
  <c r="O8" i="3"/>
  <c r="S8" i="3"/>
  <c r="P12" i="3"/>
  <c r="O12" i="3"/>
  <c r="S12" i="3"/>
  <c r="P16" i="3"/>
  <c r="O16" i="3"/>
  <c r="S16" i="3"/>
  <c r="P20" i="3"/>
  <c r="O20" i="3"/>
  <c r="S20" i="3"/>
  <c r="P24" i="3"/>
  <c r="O24" i="3"/>
  <c r="S24" i="3"/>
  <c r="P28" i="3"/>
  <c r="O28" i="3"/>
  <c r="S28" i="3"/>
  <c r="P32" i="3"/>
  <c r="O32" i="3"/>
  <c r="S32" i="3"/>
  <c r="P36" i="3"/>
  <c r="O36" i="3"/>
  <c r="S36" i="3"/>
  <c r="P44" i="3"/>
  <c r="O44" i="3"/>
  <c r="S44" i="3"/>
  <c r="Q44" i="3"/>
  <c r="P48" i="3"/>
  <c r="Q48" i="3"/>
  <c r="O48" i="3"/>
  <c r="S48" i="3"/>
  <c r="P60" i="3"/>
  <c r="Q60" i="3"/>
  <c r="O60" i="3"/>
  <c r="S60" i="3"/>
  <c r="P64" i="3"/>
  <c r="O64" i="3"/>
  <c r="S64" i="3"/>
  <c r="Q64" i="3"/>
  <c r="Q4" i="3"/>
  <c r="Q8" i="3"/>
  <c r="Q12" i="3"/>
  <c r="P2" i="3"/>
  <c r="O3" i="3"/>
  <c r="Q5" i="3"/>
  <c r="P6" i="3"/>
  <c r="O7" i="3"/>
  <c r="Q9" i="3"/>
  <c r="P10" i="3"/>
  <c r="O11" i="3"/>
  <c r="Q13" i="3"/>
  <c r="P14" i="3"/>
  <c r="O15" i="3"/>
  <c r="Q17" i="3"/>
  <c r="P18" i="3"/>
  <c r="O19" i="3"/>
  <c r="Q21" i="3"/>
  <c r="P22" i="3"/>
  <c r="O23" i="3"/>
  <c r="Q25" i="3"/>
  <c r="P26" i="3"/>
  <c r="O27" i="3"/>
  <c r="Q29" i="3"/>
  <c r="P30" i="3"/>
  <c r="O31" i="3"/>
  <c r="Q33" i="3"/>
  <c r="P34" i="3"/>
  <c r="O35" i="3"/>
  <c r="Q37" i="3"/>
  <c r="P38" i="3"/>
  <c r="O39" i="3"/>
  <c r="Q41" i="3"/>
  <c r="P42" i="3"/>
  <c r="O43" i="3"/>
  <c r="Q45" i="3"/>
  <c r="P46" i="3"/>
  <c r="O47" i="3"/>
  <c r="Q49" i="3"/>
  <c r="P50" i="3"/>
  <c r="O51" i="3"/>
  <c r="Q53" i="3"/>
  <c r="P54" i="3"/>
  <c r="O55" i="3"/>
  <c r="Q57" i="3"/>
  <c r="P58" i="3"/>
  <c r="O59" i="3"/>
  <c r="Q61" i="3"/>
  <c r="P62" i="3"/>
  <c r="O63" i="3"/>
  <c r="Q65" i="3"/>
  <c r="P66" i="3"/>
  <c r="O67" i="3"/>
  <c r="S68" i="3"/>
  <c r="Q69" i="3"/>
  <c r="P70" i="3"/>
  <c r="O71" i="3"/>
  <c r="S72" i="3"/>
  <c r="Q73" i="3"/>
  <c r="P74" i="3"/>
  <c r="O75" i="3"/>
  <c r="S76" i="3"/>
  <c r="Q77" i="3"/>
  <c r="P78" i="3"/>
  <c r="O79" i="3"/>
  <c r="S80" i="3"/>
  <c r="Q81" i="3"/>
  <c r="P82" i="3"/>
  <c r="Q2" i="3"/>
  <c r="P3" i="3"/>
  <c r="S5" i="3"/>
  <c r="Q6" i="3"/>
  <c r="P7" i="3"/>
  <c r="S9" i="3"/>
  <c r="Q10" i="3"/>
  <c r="P11" i="3"/>
  <c r="S13" i="3"/>
  <c r="Q14" i="3"/>
  <c r="P15" i="3"/>
  <c r="S17" i="3"/>
  <c r="Q18" i="3"/>
  <c r="P19" i="3"/>
  <c r="S21" i="3"/>
  <c r="Q22" i="3"/>
  <c r="P23" i="3"/>
  <c r="S25" i="3"/>
  <c r="Q26" i="3"/>
  <c r="P27" i="3"/>
  <c r="S29" i="3"/>
  <c r="Q30" i="3"/>
  <c r="P31" i="3"/>
  <c r="S33" i="3"/>
  <c r="Q34" i="3"/>
  <c r="P35" i="3"/>
  <c r="S37" i="3"/>
  <c r="Q38" i="3"/>
  <c r="P39" i="3"/>
  <c r="S41" i="3"/>
  <c r="Q42" i="3"/>
  <c r="P43" i="3"/>
  <c r="S45" i="3"/>
  <c r="Q46" i="3"/>
  <c r="P47" i="3"/>
  <c r="S49" i="3"/>
  <c r="Q50" i="3"/>
  <c r="P51" i="3"/>
  <c r="S53" i="3"/>
  <c r="Q54" i="3"/>
  <c r="P55" i="3"/>
  <c r="S57" i="3"/>
  <c r="Q58" i="3"/>
  <c r="P59" i="3"/>
  <c r="S61" i="3"/>
  <c r="Q62" i="3"/>
  <c r="P63" i="3"/>
  <c r="S65" i="3"/>
  <c r="Q66" i="3"/>
  <c r="P67" i="3"/>
  <c r="O68" i="3"/>
  <c r="S69" i="3"/>
  <c r="Q70" i="3"/>
  <c r="P71" i="3"/>
  <c r="O72" i="3"/>
  <c r="S73" i="3"/>
  <c r="Q74" i="3"/>
  <c r="P75" i="3"/>
  <c r="O76" i="3"/>
  <c r="S77" i="3"/>
  <c r="Q78" i="3"/>
  <c r="P79" i="3"/>
  <c r="O80" i="3"/>
  <c r="S81" i="3"/>
  <c r="Q82" i="3"/>
  <c r="C61" i="1"/>
  <c r="D61" i="1"/>
  <c r="E61" i="1"/>
  <c r="F61" i="1"/>
  <c r="H61" i="1"/>
  <c r="C62" i="1"/>
  <c r="D62" i="1"/>
  <c r="E62" i="1"/>
  <c r="F62" i="1"/>
  <c r="H62" i="1"/>
  <c r="C63" i="1"/>
  <c r="D63" i="1"/>
  <c r="E63" i="1"/>
  <c r="F63" i="1"/>
  <c r="H63" i="1"/>
  <c r="C64" i="1"/>
  <c r="D64" i="1"/>
  <c r="E64" i="1"/>
  <c r="F64" i="1"/>
  <c r="H64" i="1"/>
  <c r="C65" i="1"/>
  <c r="D65" i="1"/>
  <c r="E65" i="1"/>
  <c r="F65" i="1"/>
  <c r="H65" i="1"/>
  <c r="C66" i="1"/>
  <c r="D66" i="1"/>
  <c r="E66" i="1"/>
  <c r="F66" i="1"/>
  <c r="H66" i="1"/>
  <c r="C67" i="1"/>
  <c r="D67" i="1"/>
  <c r="E67" i="1"/>
  <c r="F67" i="1"/>
  <c r="H67" i="1"/>
  <c r="C68" i="1"/>
  <c r="D68" i="1"/>
  <c r="E68" i="1"/>
  <c r="F68" i="1"/>
  <c r="H68" i="1"/>
  <c r="C69" i="1"/>
  <c r="D69" i="1"/>
  <c r="E69" i="1"/>
  <c r="F69" i="1"/>
  <c r="H69" i="1"/>
  <c r="C70" i="1"/>
  <c r="D70" i="1"/>
  <c r="E70" i="1"/>
  <c r="F70" i="1"/>
  <c r="H70" i="1"/>
  <c r="C71" i="1"/>
  <c r="D71" i="1"/>
  <c r="E71" i="1"/>
  <c r="F71" i="1"/>
  <c r="H71" i="1"/>
  <c r="C72" i="1"/>
  <c r="D72" i="1"/>
  <c r="E72" i="1"/>
  <c r="F72" i="1"/>
  <c r="H72" i="1"/>
  <c r="C73" i="1"/>
  <c r="D73" i="1"/>
  <c r="E73" i="1"/>
  <c r="F73" i="1"/>
  <c r="H73" i="1"/>
  <c r="C74" i="1"/>
  <c r="D74" i="1"/>
  <c r="E74" i="1"/>
  <c r="F74" i="1"/>
  <c r="H74" i="1"/>
  <c r="C75" i="1"/>
  <c r="D75" i="1"/>
  <c r="E75" i="1"/>
  <c r="F75" i="1"/>
  <c r="H75" i="1"/>
  <c r="C76" i="1"/>
  <c r="D76" i="1"/>
  <c r="E76" i="1"/>
  <c r="F76" i="1"/>
  <c r="H76" i="1"/>
  <c r="C77" i="1"/>
  <c r="D77" i="1"/>
  <c r="E77" i="1"/>
  <c r="F77" i="1"/>
  <c r="H77" i="1"/>
  <c r="C78" i="1"/>
  <c r="D78" i="1"/>
  <c r="E78" i="1"/>
  <c r="F78" i="1"/>
  <c r="H78" i="1"/>
  <c r="C79" i="1"/>
  <c r="D79" i="1"/>
  <c r="E79" i="1"/>
  <c r="F79" i="1"/>
  <c r="H79" i="1"/>
  <c r="C80" i="1"/>
  <c r="D80" i="1"/>
  <c r="E80" i="1"/>
  <c r="F80" i="1"/>
  <c r="H80" i="1"/>
  <c r="C81" i="1"/>
  <c r="D81" i="1"/>
  <c r="E81" i="1"/>
  <c r="F81" i="1"/>
  <c r="H81" i="1"/>
  <c r="C82" i="1"/>
  <c r="D82" i="1"/>
  <c r="E82" i="1"/>
  <c r="F82" i="1"/>
  <c r="H82" i="1"/>
  <c r="C83" i="1"/>
  <c r="D83" i="1"/>
  <c r="E83" i="1"/>
  <c r="F83" i="1"/>
  <c r="H83" i="1"/>
  <c r="C84" i="1"/>
  <c r="D84" i="1"/>
  <c r="E84" i="1"/>
  <c r="F84" i="1"/>
  <c r="H84" i="1"/>
  <c r="C85" i="1"/>
  <c r="D85" i="1"/>
  <c r="E85" i="1"/>
  <c r="F85" i="1"/>
  <c r="H85" i="1"/>
  <c r="C86" i="1"/>
  <c r="D86" i="1"/>
  <c r="E86" i="1"/>
  <c r="F86" i="1"/>
  <c r="H86" i="1"/>
  <c r="C87" i="1"/>
  <c r="D87" i="1"/>
  <c r="E87" i="1"/>
  <c r="F87" i="1"/>
  <c r="H87" i="1"/>
  <c r="C88" i="1"/>
  <c r="D88" i="1"/>
  <c r="E88" i="1"/>
  <c r="F88" i="1"/>
  <c r="H88" i="1"/>
  <c r="C89" i="1"/>
  <c r="D89" i="1"/>
  <c r="E89" i="1"/>
  <c r="F89" i="1"/>
  <c r="H89" i="1"/>
  <c r="C90" i="1"/>
  <c r="D90" i="1"/>
  <c r="E90" i="1"/>
  <c r="F90" i="1"/>
  <c r="H90" i="1"/>
  <c r="C91" i="1"/>
  <c r="D91" i="1"/>
  <c r="E91" i="1"/>
  <c r="F91" i="1"/>
  <c r="H91" i="1"/>
  <c r="C92" i="1"/>
  <c r="D92" i="1"/>
  <c r="E92" i="1"/>
  <c r="F92" i="1"/>
  <c r="H92" i="1"/>
  <c r="C93" i="1"/>
  <c r="D93" i="1"/>
  <c r="E93" i="1"/>
  <c r="F93" i="1"/>
  <c r="H93" i="1"/>
  <c r="C94" i="1"/>
  <c r="D94" i="1"/>
  <c r="E94" i="1"/>
  <c r="F94" i="1"/>
  <c r="H94" i="1"/>
  <c r="C95" i="1"/>
  <c r="D95" i="1"/>
  <c r="E95" i="1"/>
  <c r="F95" i="1"/>
  <c r="H95" i="1"/>
  <c r="C96" i="1"/>
  <c r="D96" i="1"/>
  <c r="E96" i="1"/>
  <c r="F96" i="1"/>
  <c r="H96" i="1"/>
  <c r="C97" i="1"/>
  <c r="D97" i="1"/>
  <c r="E97" i="1"/>
  <c r="F97" i="1"/>
  <c r="H97" i="1"/>
  <c r="C98" i="1"/>
  <c r="D98" i="1"/>
  <c r="E98" i="1"/>
  <c r="F98" i="1"/>
  <c r="H98" i="1"/>
  <c r="C99" i="1"/>
  <c r="D99" i="1"/>
  <c r="E99" i="1"/>
  <c r="F99" i="1"/>
  <c r="H99" i="1"/>
  <c r="C100" i="1"/>
  <c r="D100" i="1"/>
  <c r="E100" i="1"/>
  <c r="F100" i="1"/>
  <c r="H100" i="1"/>
  <c r="C101" i="1"/>
  <c r="D101" i="1"/>
  <c r="E101" i="1"/>
  <c r="F101" i="1"/>
  <c r="H101" i="1"/>
  <c r="C102" i="1"/>
  <c r="D102" i="1"/>
  <c r="E102" i="1"/>
  <c r="F102" i="1"/>
  <c r="H102" i="1"/>
  <c r="C103" i="1"/>
  <c r="D103" i="1"/>
  <c r="E103" i="1"/>
  <c r="F103" i="1"/>
  <c r="H103" i="1"/>
  <c r="C104" i="1"/>
  <c r="D104" i="1"/>
  <c r="E104" i="1"/>
  <c r="F104" i="1"/>
  <c r="H104" i="1"/>
  <c r="C105" i="1"/>
  <c r="D105" i="1"/>
  <c r="E105" i="1"/>
  <c r="F105" i="1"/>
  <c r="H105" i="1"/>
  <c r="C106" i="1"/>
  <c r="D106" i="1"/>
  <c r="E106" i="1"/>
  <c r="F106" i="1"/>
  <c r="H106" i="1"/>
  <c r="C107" i="1"/>
  <c r="D107" i="1"/>
  <c r="E107" i="1"/>
  <c r="F107" i="1"/>
  <c r="H107" i="1"/>
  <c r="C108" i="1"/>
  <c r="D108" i="1"/>
  <c r="E108" i="1"/>
  <c r="F108" i="1"/>
  <c r="H108" i="1"/>
  <c r="C109" i="1"/>
  <c r="D109" i="1"/>
  <c r="E109" i="1"/>
  <c r="F109" i="1"/>
  <c r="H109" i="1"/>
  <c r="C110" i="1"/>
  <c r="D110" i="1"/>
  <c r="E110" i="1"/>
  <c r="F110" i="1"/>
  <c r="H110" i="1"/>
  <c r="C111" i="1"/>
  <c r="D111" i="1"/>
  <c r="E111" i="1"/>
  <c r="F111" i="1"/>
  <c r="H111" i="1"/>
  <c r="C112" i="1"/>
  <c r="D112" i="1"/>
  <c r="E112" i="1"/>
  <c r="F112" i="1"/>
  <c r="H112" i="1"/>
  <c r="C113" i="1"/>
  <c r="D113" i="1"/>
  <c r="E113" i="1"/>
  <c r="F113" i="1"/>
  <c r="H113" i="1"/>
  <c r="C114" i="1"/>
  <c r="D114" i="1"/>
  <c r="E114" i="1"/>
  <c r="F114" i="1"/>
  <c r="H114" i="1"/>
  <c r="C115" i="1"/>
  <c r="D115" i="1"/>
  <c r="E115" i="1"/>
  <c r="F115" i="1"/>
  <c r="H115" i="1"/>
  <c r="C116" i="1"/>
  <c r="D116" i="1"/>
  <c r="E116" i="1"/>
  <c r="F116" i="1"/>
  <c r="H116" i="1"/>
  <c r="C117" i="1"/>
  <c r="D117" i="1"/>
  <c r="E117" i="1"/>
  <c r="F117" i="1"/>
  <c r="H117" i="1"/>
  <c r="C118" i="1"/>
  <c r="D118" i="1"/>
  <c r="E118" i="1"/>
  <c r="F118" i="1"/>
  <c r="H118" i="1"/>
  <c r="C119" i="1"/>
  <c r="D119" i="1"/>
  <c r="E119" i="1"/>
  <c r="F119" i="1"/>
  <c r="H119" i="1"/>
  <c r="C120" i="1"/>
  <c r="D120" i="1"/>
  <c r="E120" i="1"/>
  <c r="F120" i="1"/>
  <c r="H120" i="1"/>
  <c r="C121" i="1"/>
  <c r="D121" i="1"/>
  <c r="E121" i="1"/>
  <c r="F121" i="1"/>
  <c r="H121" i="1"/>
  <c r="C122" i="1"/>
  <c r="D122" i="1"/>
  <c r="E122" i="1"/>
  <c r="F122" i="1"/>
  <c r="H122" i="1"/>
  <c r="C123" i="1"/>
  <c r="D123" i="1"/>
  <c r="E123" i="1"/>
  <c r="F123" i="1"/>
  <c r="H123" i="1"/>
  <c r="C124" i="1"/>
  <c r="D124" i="1"/>
  <c r="E124" i="1"/>
  <c r="F124" i="1"/>
  <c r="H124" i="1"/>
  <c r="C125" i="1"/>
  <c r="D125" i="1"/>
  <c r="E125" i="1"/>
  <c r="F125" i="1"/>
  <c r="H125" i="1"/>
  <c r="C126" i="1"/>
  <c r="D126" i="1"/>
  <c r="E126" i="1"/>
  <c r="F126" i="1"/>
  <c r="H126" i="1"/>
  <c r="C127" i="1"/>
  <c r="D127" i="1"/>
  <c r="E127" i="1"/>
  <c r="F127" i="1"/>
  <c r="H127" i="1"/>
  <c r="C128" i="1"/>
  <c r="D128" i="1"/>
  <c r="E128" i="1"/>
  <c r="F128" i="1"/>
  <c r="H128" i="1"/>
  <c r="C129" i="1"/>
  <c r="D129" i="1"/>
  <c r="E129" i="1"/>
  <c r="F129" i="1"/>
  <c r="H129" i="1"/>
  <c r="C130" i="1"/>
  <c r="D130" i="1"/>
  <c r="E130" i="1"/>
  <c r="F130" i="1"/>
  <c r="H130" i="1"/>
  <c r="C131" i="1"/>
  <c r="D131" i="1"/>
  <c r="E131" i="1"/>
  <c r="F131" i="1"/>
  <c r="H131" i="1"/>
  <c r="C132" i="1"/>
  <c r="D132" i="1"/>
  <c r="E132" i="1"/>
  <c r="F132" i="1"/>
  <c r="H132" i="1"/>
  <c r="C133" i="1"/>
  <c r="D133" i="1"/>
  <c r="E133" i="1"/>
  <c r="F133" i="1"/>
  <c r="H133" i="1"/>
  <c r="C134" i="1"/>
  <c r="D134" i="1"/>
  <c r="E134" i="1"/>
  <c r="F134" i="1"/>
  <c r="H134" i="1"/>
  <c r="C135" i="1"/>
  <c r="D135" i="1"/>
  <c r="E135" i="1"/>
  <c r="F135" i="1"/>
  <c r="H135" i="1"/>
  <c r="C136" i="1"/>
  <c r="D136" i="1"/>
  <c r="E136" i="1"/>
  <c r="F136" i="1"/>
  <c r="H136" i="1"/>
  <c r="C137" i="1"/>
  <c r="D137" i="1"/>
  <c r="E137" i="1"/>
  <c r="F137" i="1"/>
  <c r="H137" i="1"/>
  <c r="C138" i="1"/>
  <c r="D138" i="1"/>
  <c r="E138" i="1"/>
  <c r="F138" i="1"/>
  <c r="H138" i="1"/>
  <c r="C139" i="1"/>
  <c r="D139" i="1"/>
  <c r="E139" i="1"/>
  <c r="F139" i="1"/>
  <c r="H139" i="1"/>
  <c r="C140" i="1"/>
  <c r="D140" i="1"/>
  <c r="E140" i="1"/>
  <c r="F140" i="1"/>
  <c r="H140" i="1"/>
  <c r="C141" i="1"/>
  <c r="D141" i="1"/>
  <c r="E141" i="1"/>
  <c r="F141" i="1"/>
  <c r="H141" i="1"/>
  <c r="C142" i="1"/>
  <c r="D142" i="1"/>
  <c r="E142" i="1"/>
  <c r="F142" i="1"/>
  <c r="H142" i="1"/>
  <c r="C143" i="1"/>
  <c r="D143" i="1"/>
  <c r="E143" i="1"/>
  <c r="F143" i="1"/>
  <c r="H143" i="1"/>
  <c r="C144" i="1"/>
  <c r="D144" i="1"/>
  <c r="E144" i="1"/>
  <c r="F144" i="1"/>
  <c r="H144" i="1"/>
  <c r="C145" i="1"/>
  <c r="D145" i="1"/>
  <c r="E145" i="1"/>
  <c r="F145" i="1"/>
  <c r="H145" i="1"/>
  <c r="C146" i="1"/>
  <c r="D146" i="1"/>
  <c r="E146" i="1"/>
  <c r="F146" i="1"/>
  <c r="H146" i="1"/>
  <c r="C147" i="1"/>
  <c r="D147" i="1"/>
  <c r="E147" i="1"/>
  <c r="F147" i="1"/>
  <c r="H147" i="1"/>
  <c r="C148" i="1"/>
  <c r="D148" i="1"/>
  <c r="E148" i="1"/>
  <c r="F148" i="1"/>
  <c r="H148" i="1"/>
  <c r="C149" i="1"/>
  <c r="D149" i="1"/>
  <c r="E149" i="1"/>
  <c r="F149" i="1"/>
  <c r="H149" i="1"/>
  <c r="C150" i="1"/>
  <c r="D150" i="1"/>
  <c r="E150" i="1"/>
  <c r="F150" i="1"/>
  <c r="H150" i="1"/>
  <c r="C151" i="1"/>
  <c r="D151" i="1"/>
  <c r="E151" i="1"/>
  <c r="F151" i="1"/>
  <c r="H151" i="1"/>
  <c r="C152" i="1"/>
  <c r="D152" i="1"/>
  <c r="E152" i="1"/>
  <c r="F152" i="1"/>
  <c r="H152" i="1"/>
  <c r="C153" i="1"/>
  <c r="D153" i="1"/>
  <c r="E153" i="1"/>
  <c r="F153" i="1"/>
  <c r="H153" i="1"/>
  <c r="C154" i="1"/>
  <c r="D154" i="1"/>
  <c r="E154" i="1"/>
  <c r="F154" i="1"/>
  <c r="H154" i="1"/>
  <c r="C155" i="1"/>
  <c r="D155" i="1"/>
  <c r="E155" i="1"/>
  <c r="F155" i="1"/>
  <c r="H155" i="1"/>
  <c r="C156" i="1"/>
  <c r="D156" i="1"/>
  <c r="E156" i="1"/>
  <c r="F156" i="1"/>
  <c r="H156" i="1"/>
  <c r="C157" i="1"/>
  <c r="D157" i="1"/>
  <c r="E157" i="1"/>
  <c r="F157" i="1"/>
  <c r="H157" i="1"/>
  <c r="C158" i="1"/>
  <c r="D158" i="1"/>
  <c r="E158" i="1"/>
  <c r="F158" i="1"/>
  <c r="H158" i="1"/>
  <c r="C159" i="1"/>
  <c r="D159" i="1"/>
  <c r="E159" i="1"/>
  <c r="F159" i="1"/>
  <c r="H159" i="1"/>
  <c r="C160" i="1"/>
  <c r="D160" i="1"/>
  <c r="E160" i="1"/>
  <c r="F160" i="1"/>
  <c r="H160" i="1"/>
  <c r="C161" i="1"/>
  <c r="D161" i="1"/>
  <c r="E161" i="1"/>
  <c r="F161" i="1"/>
  <c r="H161" i="1"/>
  <c r="C162" i="1"/>
  <c r="D162" i="1"/>
  <c r="E162" i="1"/>
  <c r="F162" i="1"/>
  <c r="H162" i="1"/>
  <c r="C163" i="1"/>
  <c r="D163" i="1"/>
  <c r="E163" i="1"/>
  <c r="F163" i="1"/>
  <c r="H163" i="1"/>
  <c r="C164" i="1"/>
  <c r="D164" i="1"/>
  <c r="E164" i="1"/>
  <c r="F164" i="1"/>
  <c r="H164" i="1"/>
  <c r="C165" i="1"/>
  <c r="D165" i="1"/>
  <c r="E165" i="1"/>
  <c r="F165" i="1"/>
  <c r="H165" i="1"/>
  <c r="C166" i="1"/>
  <c r="D166" i="1"/>
  <c r="E166" i="1"/>
  <c r="F166" i="1"/>
  <c r="H166" i="1"/>
  <c r="C167" i="1"/>
  <c r="D167" i="1"/>
  <c r="E167" i="1"/>
  <c r="F167" i="1"/>
  <c r="H167" i="1"/>
  <c r="C168" i="1"/>
  <c r="D168" i="1"/>
  <c r="E168" i="1"/>
  <c r="F168" i="1"/>
  <c r="H168" i="1"/>
  <c r="C169" i="1"/>
  <c r="D169" i="1"/>
  <c r="E169" i="1"/>
  <c r="F169" i="1"/>
  <c r="H169" i="1"/>
  <c r="C170" i="1"/>
  <c r="D170" i="1"/>
  <c r="E170" i="1"/>
  <c r="F170" i="1"/>
  <c r="H170" i="1"/>
  <c r="C171" i="1"/>
  <c r="D171" i="1"/>
  <c r="E171" i="1"/>
  <c r="F171" i="1"/>
  <c r="H171" i="1"/>
  <c r="C172" i="1"/>
  <c r="D172" i="1"/>
  <c r="E172" i="1"/>
  <c r="F172" i="1"/>
  <c r="H172" i="1"/>
  <c r="C173" i="1"/>
  <c r="D173" i="1"/>
  <c r="E173" i="1"/>
  <c r="F173" i="1"/>
  <c r="H173" i="1"/>
  <c r="C174" i="1"/>
  <c r="D174" i="1"/>
  <c r="E174" i="1"/>
  <c r="F174" i="1"/>
  <c r="H174" i="1"/>
  <c r="C175" i="1"/>
  <c r="D175" i="1"/>
  <c r="E175" i="1"/>
  <c r="F175" i="1"/>
  <c r="H175" i="1"/>
  <c r="C176" i="1"/>
  <c r="D176" i="1"/>
  <c r="E176" i="1"/>
  <c r="F176" i="1"/>
  <c r="H176" i="1"/>
  <c r="C177" i="1"/>
  <c r="D177" i="1"/>
  <c r="E177" i="1"/>
  <c r="F177" i="1"/>
  <c r="H177" i="1"/>
  <c r="C178" i="1"/>
  <c r="D178" i="1"/>
  <c r="E178" i="1"/>
  <c r="F178" i="1"/>
  <c r="H178" i="1"/>
  <c r="C179" i="1"/>
  <c r="D179" i="1"/>
  <c r="E179" i="1"/>
  <c r="F179" i="1"/>
  <c r="H179" i="1"/>
  <c r="C180" i="1"/>
  <c r="D180" i="1"/>
  <c r="E180" i="1"/>
  <c r="F180" i="1"/>
  <c r="H180" i="1"/>
  <c r="C181" i="1"/>
  <c r="D181" i="1"/>
  <c r="E181" i="1"/>
  <c r="F181" i="1"/>
  <c r="H181" i="1"/>
  <c r="C182" i="1"/>
  <c r="D182" i="1"/>
  <c r="E182" i="1"/>
  <c r="F182" i="1"/>
  <c r="H182" i="1"/>
  <c r="C183" i="1"/>
  <c r="D183" i="1"/>
  <c r="E183" i="1"/>
  <c r="F183" i="1"/>
  <c r="H183" i="1"/>
  <c r="C184" i="1"/>
  <c r="D184" i="1"/>
  <c r="E184" i="1"/>
  <c r="F184" i="1"/>
  <c r="H184" i="1"/>
  <c r="C185" i="1"/>
  <c r="D185" i="1"/>
  <c r="E185" i="1"/>
  <c r="F185" i="1"/>
  <c r="H185" i="1"/>
  <c r="C186" i="1"/>
  <c r="D186" i="1"/>
  <c r="E186" i="1"/>
  <c r="F186" i="1"/>
  <c r="H186" i="1"/>
  <c r="C187" i="1"/>
  <c r="D187" i="1"/>
  <c r="E187" i="1"/>
  <c r="F187" i="1"/>
  <c r="H187" i="1"/>
  <c r="C188" i="1"/>
  <c r="D188" i="1"/>
  <c r="E188" i="1"/>
  <c r="F188" i="1"/>
  <c r="H188" i="1"/>
  <c r="C189" i="1"/>
  <c r="D189" i="1"/>
  <c r="E189" i="1"/>
  <c r="F189" i="1"/>
  <c r="H189" i="1"/>
  <c r="C190" i="1"/>
  <c r="D190" i="1"/>
  <c r="E190" i="1"/>
  <c r="F190" i="1"/>
  <c r="H190" i="1"/>
  <c r="C191" i="1"/>
  <c r="D191" i="1"/>
  <c r="E191" i="1"/>
  <c r="F191" i="1"/>
  <c r="H191" i="1"/>
  <c r="C192" i="1"/>
  <c r="D192" i="1"/>
  <c r="E192" i="1"/>
  <c r="F192" i="1"/>
  <c r="H192" i="1"/>
  <c r="C193" i="1"/>
  <c r="D193" i="1"/>
  <c r="E193" i="1"/>
  <c r="F193" i="1"/>
  <c r="H193" i="1"/>
  <c r="C194" i="1"/>
  <c r="D194" i="1"/>
  <c r="E194" i="1"/>
  <c r="F194" i="1"/>
  <c r="H194" i="1"/>
  <c r="C195" i="1"/>
  <c r="D195" i="1"/>
  <c r="E195" i="1"/>
  <c r="F195" i="1"/>
  <c r="H195" i="1"/>
  <c r="C196" i="1"/>
  <c r="D196" i="1"/>
  <c r="E196" i="1"/>
  <c r="F196" i="1"/>
  <c r="H196" i="1"/>
  <c r="C197" i="1"/>
  <c r="D197" i="1"/>
  <c r="E197" i="1"/>
  <c r="F197" i="1"/>
  <c r="H197" i="1"/>
  <c r="C198" i="1"/>
  <c r="D198" i="1"/>
  <c r="E198" i="1"/>
  <c r="F198" i="1"/>
  <c r="H198" i="1"/>
  <c r="C199" i="1"/>
  <c r="D199" i="1"/>
  <c r="E199" i="1"/>
  <c r="F199" i="1"/>
  <c r="H199" i="1"/>
  <c r="C6" i="1"/>
  <c r="C3" i="1"/>
  <c r="D3" i="1"/>
  <c r="E3" i="1"/>
  <c r="F3" i="1"/>
  <c r="H3" i="1"/>
  <c r="C4" i="1"/>
  <c r="D4" i="1"/>
  <c r="E4" i="1"/>
  <c r="F4" i="1"/>
  <c r="H4" i="1"/>
  <c r="C5" i="1"/>
  <c r="D5" i="1"/>
  <c r="E5" i="1"/>
  <c r="F5" i="1"/>
  <c r="H5" i="1"/>
  <c r="D6" i="1"/>
  <c r="E6" i="1"/>
  <c r="F6" i="1"/>
  <c r="H6" i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F49" i="1"/>
  <c r="H49" i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C58" i="1"/>
  <c r="D58" i="1"/>
  <c r="E58" i="1"/>
  <c r="F58" i="1"/>
  <c r="H58" i="1"/>
  <c r="C59" i="1"/>
  <c r="D59" i="1"/>
  <c r="E59" i="1"/>
  <c r="F59" i="1"/>
  <c r="H59" i="1"/>
  <c r="C60" i="1"/>
  <c r="D60" i="1"/>
  <c r="E60" i="1"/>
  <c r="F60" i="1"/>
  <c r="H60" i="1"/>
  <c r="H2" i="1"/>
  <c r="F2" i="1"/>
  <c r="E2" i="1"/>
  <c r="D2" i="1"/>
  <c r="C2" i="1"/>
</calcChain>
</file>

<file path=xl/sharedStrings.xml><?xml version="1.0" encoding="utf-8"?>
<sst xmlns="http://schemas.openxmlformats.org/spreadsheetml/2006/main" count="2193" uniqueCount="738">
  <si>
    <t>F</t>
  </si>
  <si>
    <t>Yasmine</t>
  </si>
  <si>
    <t>M</t>
  </si>
  <si>
    <t>DIALLO</t>
  </si>
  <si>
    <t>Adam</t>
  </si>
  <si>
    <t>Ilan</t>
  </si>
  <si>
    <t>Soumaya</t>
  </si>
  <si>
    <t>Marouane</t>
  </si>
  <si>
    <t>Lina</t>
  </si>
  <si>
    <t>BORSALI</t>
  </si>
  <si>
    <t>Amir</t>
  </si>
  <si>
    <t>BOUKARDOUGHA</t>
  </si>
  <si>
    <t>CAMARA</t>
  </si>
  <si>
    <t>Abdoulaye</t>
  </si>
  <si>
    <t>SEHIL</t>
  </si>
  <si>
    <t>nom</t>
  </si>
  <si>
    <t>prénom</t>
  </si>
  <si>
    <t>établissement</t>
  </si>
  <si>
    <t>sexe</t>
  </si>
  <si>
    <t>dossard</t>
  </si>
  <si>
    <t>dossards</t>
  </si>
  <si>
    <t>CELESTIN</t>
  </si>
  <si>
    <t>Jessica</t>
  </si>
  <si>
    <t>SULLY</t>
  </si>
  <si>
    <t>El Ouafi</t>
  </si>
  <si>
    <t>Albert Thierry</t>
  </si>
  <si>
    <t>Laurence</t>
  </si>
  <si>
    <t>Noémie</t>
  </si>
  <si>
    <t>Leroulier</t>
  </si>
  <si>
    <t>Stella</t>
  </si>
  <si>
    <t>Benhatta</t>
  </si>
  <si>
    <t>Leila</t>
  </si>
  <si>
    <t>Ait Hmad</t>
  </si>
  <si>
    <t>Nora</t>
  </si>
  <si>
    <t>Thiam</t>
  </si>
  <si>
    <t>Diarra</t>
  </si>
  <si>
    <t>LATIF</t>
  </si>
  <si>
    <t>Hiba</t>
  </si>
  <si>
    <t xml:space="preserve">Cézanne </t>
  </si>
  <si>
    <t>AKSOUH</t>
  </si>
  <si>
    <t>Ikram</t>
  </si>
  <si>
    <t>MEHDI</t>
  </si>
  <si>
    <t>Amel</t>
  </si>
  <si>
    <t>CHENIER</t>
  </si>
  <si>
    <t>AFOSO</t>
  </si>
  <si>
    <t>Louisa</t>
  </si>
  <si>
    <t>CISSOKO</t>
  </si>
  <si>
    <t>Jenna</t>
  </si>
  <si>
    <t>HANID</t>
  </si>
  <si>
    <t>Manelle</t>
  </si>
  <si>
    <t>TALLA</t>
  </si>
  <si>
    <t>Khardiatou</t>
  </si>
  <si>
    <t>GUISSE</t>
  </si>
  <si>
    <t>Ramata</t>
  </si>
  <si>
    <t>BOUAA</t>
  </si>
  <si>
    <t>Manel</t>
  </si>
  <si>
    <t>LAFLEUR</t>
  </si>
  <si>
    <t>Hapsatou</t>
  </si>
  <si>
    <t>BENHADDOU</t>
  </si>
  <si>
    <t>Chainez</t>
  </si>
  <si>
    <t>SLIMANI</t>
  </si>
  <si>
    <t>sabrina</t>
  </si>
  <si>
    <t>Clemenceau</t>
  </si>
  <si>
    <t>BARRY</t>
  </si>
  <si>
    <t>mamoudatou</t>
  </si>
  <si>
    <t>BOHKOUK</t>
  </si>
  <si>
    <t>rayhana</t>
  </si>
  <si>
    <t>ATTIA</t>
  </si>
  <si>
    <t>hiba</t>
  </si>
  <si>
    <t>BABADAG</t>
  </si>
  <si>
    <t>yaren</t>
  </si>
  <si>
    <t>PONSAR</t>
  </si>
  <si>
    <t>Délia</t>
  </si>
  <si>
    <t>FERRY</t>
  </si>
  <si>
    <t>VOISARD</t>
  </si>
  <si>
    <t>Zoé</t>
  </si>
  <si>
    <t>LEVEQUE</t>
  </si>
  <si>
    <t>Maelys</t>
  </si>
  <si>
    <t>Saad Eddine</t>
  </si>
  <si>
    <t>Zohra</t>
  </si>
  <si>
    <t>Gassicourt</t>
  </si>
  <si>
    <t>Acher</t>
  </si>
  <si>
    <t>Margot</t>
  </si>
  <si>
    <t>Said</t>
  </si>
  <si>
    <t>Arifa</t>
  </si>
  <si>
    <t>Jouini</t>
  </si>
  <si>
    <t>Sinda</t>
  </si>
  <si>
    <t>Challouf</t>
  </si>
  <si>
    <t>Rania</t>
  </si>
  <si>
    <t>Diop</t>
  </si>
  <si>
    <t>Farmata</t>
  </si>
  <si>
    <t>GUILLAMAUD</t>
  </si>
  <si>
    <t>Nina</t>
  </si>
  <si>
    <t xml:space="preserve">PAGNOL </t>
  </si>
  <si>
    <t>PICHIERRI</t>
  </si>
  <si>
    <t>Catalina</t>
  </si>
  <si>
    <t>THAUVIN PERIGNON</t>
  </si>
  <si>
    <t>Maylis</t>
  </si>
  <si>
    <t>BAEHR</t>
  </si>
  <si>
    <t>Carole</t>
  </si>
  <si>
    <t>MONTMARTIN</t>
  </si>
  <si>
    <t>Méline</t>
  </si>
  <si>
    <t>CARTHAGOT</t>
  </si>
  <si>
    <t>Erin</t>
  </si>
  <si>
    <t>LEBREC</t>
  </si>
  <si>
    <t>Lauriane</t>
  </si>
  <si>
    <t xml:space="preserve">BIDERE </t>
  </si>
  <si>
    <t>Jeanne</t>
  </si>
  <si>
    <t>BEAUQUENTIN</t>
  </si>
  <si>
    <t>Léanne</t>
  </si>
  <si>
    <t>GARNIER</t>
  </si>
  <si>
    <t>Lalie</t>
  </si>
  <si>
    <t>CORDONNE</t>
  </si>
  <si>
    <t>Eva</t>
  </si>
  <si>
    <t>YVANOFF</t>
  </si>
  <si>
    <t>Clotilde</t>
  </si>
  <si>
    <t>BIHOUR</t>
  </si>
  <si>
    <t>Linoa</t>
  </si>
  <si>
    <t xml:space="preserve">GASP </t>
  </si>
  <si>
    <t>Loralie</t>
  </si>
  <si>
    <t>MILONGO</t>
  </si>
  <si>
    <t>Anaïs</t>
  </si>
  <si>
    <t>Pasteur</t>
  </si>
  <si>
    <t>BA</t>
  </si>
  <si>
    <t>Hawa</t>
  </si>
  <si>
    <t>HOUASSI</t>
  </si>
  <si>
    <t>Sefora</t>
  </si>
  <si>
    <t>NECHADI</t>
  </si>
  <si>
    <t>Hadjar</t>
  </si>
  <si>
    <t>AIT ABBOU</t>
  </si>
  <si>
    <t>Manal</t>
  </si>
  <si>
    <t>THABTI</t>
  </si>
  <si>
    <t>Lilia</t>
  </si>
  <si>
    <t>DEME</t>
  </si>
  <si>
    <t>Aminata</t>
  </si>
  <si>
    <t>ADEOTI-MENSAH</t>
  </si>
  <si>
    <t>Sadatou</t>
  </si>
  <si>
    <t>HAIMOUDI</t>
  </si>
  <si>
    <t>Miriame</t>
  </si>
  <si>
    <t>ANDRIAMBOLOLONA</t>
  </si>
  <si>
    <t>Kaella</t>
  </si>
  <si>
    <t>INJAI</t>
  </si>
  <si>
    <t>KHALED</t>
  </si>
  <si>
    <t>Asma</t>
  </si>
  <si>
    <t>GUESMIA</t>
  </si>
  <si>
    <t>Dahlia</t>
  </si>
  <si>
    <t>MENDES</t>
  </si>
  <si>
    <t>Genaveva</t>
  </si>
  <si>
    <t>MITOKO</t>
  </si>
  <si>
    <t>Christivie</t>
  </si>
  <si>
    <t>SAKI</t>
  </si>
  <si>
    <t>SHADENE</t>
  </si>
  <si>
    <t xml:space="preserve">Saint-Louis Bonnières </t>
  </si>
  <si>
    <t>BOHEME</t>
  </si>
  <si>
    <t>LOU-EVA</t>
  </si>
  <si>
    <t>GARCIA</t>
  </si>
  <si>
    <t>GABRIELLE</t>
  </si>
  <si>
    <t>MAGNES</t>
  </si>
  <si>
    <t>MELINE</t>
  </si>
  <si>
    <t>BENSADOUNE</t>
  </si>
  <si>
    <t>ELYANA</t>
  </si>
  <si>
    <t>BELLUNE</t>
  </si>
  <si>
    <t>LINDSAY</t>
  </si>
  <si>
    <t>JAMARD</t>
  </si>
  <si>
    <t>Laura</t>
  </si>
  <si>
    <t>SAINT JORE</t>
  </si>
  <si>
    <t>ESTELLE</t>
  </si>
  <si>
    <t>ABOU</t>
  </si>
  <si>
    <t>SALAMATA</t>
  </si>
  <si>
    <t>MARTIN</t>
  </si>
  <si>
    <t>CLEMENCE</t>
  </si>
  <si>
    <t>DEH</t>
  </si>
  <si>
    <t>CHANEL</t>
  </si>
  <si>
    <t>HOARAU</t>
  </si>
  <si>
    <t>LAURA</t>
  </si>
  <si>
    <t>BOUMAARAF</t>
  </si>
  <si>
    <t>JIHANE</t>
  </si>
  <si>
    <t>MORTECRETTE</t>
  </si>
  <si>
    <t>EMMA</t>
  </si>
  <si>
    <t>TAVARES GALHORDAS</t>
  </si>
  <si>
    <t>FILIPA</t>
  </si>
  <si>
    <t>ROUXEL</t>
  </si>
  <si>
    <t>Cassandra</t>
  </si>
  <si>
    <t>BAHIJ</t>
  </si>
  <si>
    <t>Khadija</t>
  </si>
  <si>
    <t>El CHEGUER</t>
  </si>
  <si>
    <t>Soumerya</t>
  </si>
  <si>
    <t>OUNADJELA</t>
  </si>
  <si>
    <t>Celia</t>
  </si>
  <si>
    <t>GAUTHIER</t>
  </si>
  <si>
    <t>Katell</t>
  </si>
  <si>
    <t xml:space="preserve">Galilée </t>
  </si>
  <si>
    <t>ABDI HASSAN CHEIK</t>
  </si>
  <si>
    <t xml:space="preserve">Asli </t>
  </si>
  <si>
    <t>GALIBERT</t>
  </si>
  <si>
    <t>Clara</t>
  </si>
  <si>
    <t>BOTRIN-FERAY</t>
  </si>
  <si>
    <t>Océane</t>
  </si>
  <si>
    <t>PEULVAST</t>
  </si>
  <si>
    <t>Anouk</t>
  </si>
  <si>
    <t>PISON</t>
  </si>
  <si>
    <t>Mellina</t>
  </si>
  <si>
    <t>PACARY</t>
  </si>
  <si>
    <t>Shanone</t>
  </si>
  <si>
    <t>LAALAA</t>
  </si>
  <si>
    <t>Tasnim</t>
  </si>
  <si>
    <t>IBNNAOUN</t>
  </si>
  <si>
    <t>Norimane</t>
  </si>
  <si>
    <t>TSANAKTZIS</t>
  </si>
  <si>
    <t>Hinatea</t>
  </si>
  <si>
    <t>Tinaïg</t>
  </si>
  <si>
    <t>BAROLIN JEAN CHARLES</t>
  </si>
  <si>
    <t>Jade</t>
  </si>
  <si>
    <t>RICTIO</t>
  </si>
  <si>
    <t>Lyla</t>
  </si>
  <si>
    <t>Jidabenjida</t>
  </si>
  <si>
    <t>Fares</t>
  </si>
  <si>
    <t>Delasse</t>
  </si>
  <si>
    <t>Silfride</t>
  </si>
  <si>
    <t>Ball</t>
  </si>
  <si>
    <t>Mamoudou</t>
  </si>
  <si>
    <t>Olenga Diata</t>
  </si>
  <si>
    <t>Noah</t>
  </si>
  <si>
    <t>Saleki</t>
  </si>
  <si>
    <t>Imrane</t>
  </si>
  <si>
    <t>Aglan</t>
  </si>
  <si>
    <t>Ahmed</t>
  </si>
  <si>
    <t>Khammame</t>
  </si>
  <si>
    <t>Hamza</t>
  </si>
  <si>
    <t>Baucher</t>
  </si>
  <si>
    <t>Ethan</t>
  </si>
  <si>
    <t>Jamo Makiadi</t>
  </si>
  <si>
    <t>JR</t>
  </si>
  <si>
    <t>Guelmi</t>
  </si>
  <si>
    <t>Mohamed</t>
  </si>
  <si>
    <t>Draris</t>
  </si>
  <si>
    <t>Féliz</t>
  </si>
  <si>
    <t>Noé</t>
  </si>
  <si>
    <t>Siby</t>
  </si>
  <si>
    <t>Mady</t>
  </si>
  <si>
    <t>Jbara</t>
  </si>
  <si>
    <t>Aimane</t>
  </si>
  <si>
    <t>Lablal</t>
  </si>
  <si>
    <t>Mangane</t>
  </si>
  <si>
    <t>Ousmane</t>
  </si>
  <si>
    <t>Dmougui</t>
  </si>
  <si>
    <t>Achraf</t>
  </si>
  <si>
    <t>Randriamihaja</t>
  </si>
  <si>
    <t>Alec</t>
  </si>
  <si>
    <t>Benaouis</t>
  </si>
  <si>
    <t>Otmane</t>
  </si>
  <si>
    <t>Sidqui</t>
  </si>
  <si>
    <t>Aimjy</t>
  </si>
  <si>
    <t xml:space="preserve">M </t>
  </si>
  <si>
    <t>JERRAR</t>
  </si>
  <si>
    <t>Yassine</t>
  </si>
  <si>
    <t xml:space="preserve">MOKHTARI </t>
  </si>
  <si>
    <t>Youssef</t>
  </si>
  <si>
    <t>JAOULI</t>
  </si>
  <si>
    <t>MOUKHLISSE</t>
  </si>
  <si>
    <t>Daoud</t>
  </si>
  <si>
    <t xml:space="preserve">SIDI HAMED LOU </t>
  </si>
  <si>
    <t>Hamdi</t>
  </si>
  <si>
    <t>CHERIFAT</t>
  </si>
  <si>
    <t>Farès</t>
  </si>
  <si>
    <t>KERDJA</t>
  </si>
  <si>
    <t>Yanis</t>
  </si>
  <si>
    <t>ARIF</t>
  </si>
  <si>
    <t>Faizann</t>
  </si>
  <si>
    <t>TOURE SECK</t>
  </si>
  <si>
    <t>Mohamet</t>
  </si>
  <si>
    <t>NDIAYE</t>
  </si>
  <si>
    <t>babacar</t>
  </si>
  <si>
    <t>adam</t>
  </si>
  <si>
    <t>AHANDOUR</t>
  </si>
  <si>
    <t>soifan</t>
  </si>
  <si>
    <t>NAJIH</t>
  </si>
  <si>
    <t>ihab</t>
  </si>
  <si>
    <t>SARIANE</t>
  </si>
  <si>
    <t>Wail</t>
  </si>
  <si>
    <t>LETELLIER</t>
  </si>
  <si>
    <t>Enzo</t>
  </si>
  <si>
    <t>HOUBART</t>
  </si>
  <si>
    <t>Micah</t>
  </si>
  <si>
    <t>DIOP</t>
  </si>
  <si>
    <t>Elimane</t>
  </si>
  <si>
    <t>MADANI</t>
  </si>
  <si>
    <t>Mérouane</t>
  </si>
  <si>
    <t>EL HILALI</t>
  </si>
  <si>
    <t>Yassir</t>
  </si>
  <si>
    <t>BIENVENU</t>
  </si>
  <si>
    <t>Marius</t>
  </si>
  <si>
    <t>PERREAU</t>
  </si>
  <si>
    <t>Lamine</t>
  </si>
  <si>
    <t>THIAM</t>
  </si>
  <si>
    <t>Pape Aly</t>
  </si>
  <si>
    <t>FETTOUL</t>
  </si>
  <si>
    <t>PELLOUS</t>
  </si>
  <si>
    <t>Kémil</t>
  </si>
  <si>
    <t>MIGOT</t>
  </si>
  <si>
    <t>Lucas</t>
  </si>
  <si>
    <t>STEVENIN</t>
  </si>
  <si>
    <t>Maxime</t>
  </si>
  <si>
    <t>HASSI</t>
  </si>
  <si>
    <t>Aymen Haissa</t>
  </si>
  <si>
    <t>Moussa</t>
  </si>
  <si>
    <t>Chaihab</t>
  </si>
  <si>
    <t>Naim</t>
  </si>
  <si>
    <t>Ndiaye</t>
  </si>
  <si>
    <t>Mohamadaou</t>
  </si>
  <si>
    <t>Diagouraga</t>
  </si>
  <si>
    <t>Fougou</t>
  </si>
  <si>
    <t>Sengui</t>
  </si>
  <si>
    <t>Hamza Kaan</t>
  </si>
  <si>
    <t>Youcef</t>
  </si>
  <si>
    <t>Djilali</t>
  </si>
  <si>
    <t>Aïssa Mohamed</t>
  </si>
  <si>
    <t>Mba Ole</t>
  </si>
  <si>
    <t>Samuel</t>
  </si>
  <si>
    <t>Saïd</t>
  </si>
  <si>
    <t>Azim</t>
  </si>
  <si>
    <t>Idar</t>
  </si>
  <si>
    <t>Sofiane</t>
  </si>
  <si>
    <t>Mokri</t>
  </si>
  <si>
    <t>Jassem</t>
  </si>
  <si>
    <t>Abdourahmane</t>
  </si>
  <si>
    <t xml:space="preserve">Ba </t>
  </si>
  <si>
    <t>Sileymane</t>
  </si>
  <si>
    <t>DRUYER</t>
  </si>
  <si>
    <t xml:space="preserve">SIMON </t>
  </si>
  <si>
    <t>Arthur</t>
  </si>
  <si>
    <t>ROUSSEL</t>
  </si>
  <si>
    <t>Timéo</t>
  </si>
  <si>
    <t xml:space="preserve">JONNEQUIN </t>
  </si>
  <si>
    <t>Alexandre</t>
  </si>
  <si>
    <t>LAUTIER</t>
  </si>
  <si>
    <t>Samy</t>
  </si>
  <si>
    <t>HERBEL</t>
  </si>
  <si>
    <t>BARKOUKH</t>
  </si>
  <si>
    <t>HUBERT</t>
  </si>
  <si>
    <t>FENARDJI</t>
  </si>
  <si>
    <t>Rémi</t>
  </si>
  <si>
    <t>HEITZMANN</t>
  </si>
  <si>
    <t>Matéo</t>
  </si>
  <si>
    <t>Nael</t>
  </si>
  <si>
    <t>DOMINGOS</t>
  </si>
  <si>
    <t>Airton</t>
  </si>
  <si>
    <t>Sarra</t>
  </si>
  <si>
    <t>KACI</t>
  </si>
  <si>
    <t>STURTZER</t>
  </si>
  <si>
    <t>LOUIS</t>
  </si>
  <si>
    <t>RAMBOUILLET</t>
  </si>
  <si>
    <t>LUCAS</t>
  </si>
  <si>
    <t>ABED</t>
  </si>
  <si>
    <t>YOUNESS</t>
  </si>
  <si>
    <t>LE BAIL</t>
  </si>
  <si>
    <t>CLEMENT</t>
  </si>
  <si>
    <t>BOUREL</t>
  </si>
  <si>
    <t>TIMOTHE</t>
  </si>
  <si>
    <t>RENTE</t>
  </si>
  <si>
    <t>SAMUEL</t>
  </si>
  <si>
    <t>ISMAILI</t>
  </si>
  <si>
    <t>YASSINE</t>
  </si>
  <si>
    <t>ATTOUCHE</t>
  </si>
  <si>
    <t>MALEK</t>
  </si>
  <si>
    <t>LAMKHANET</t>
  </si>
  <si>
    <t>AÏSSA</t>
  </si>
  <si>
    <t>BEAUDOIN</t>
  </si>
  <si>
    <t>ANTOINE</t>
  </si>
  <si>
    <t>ZERARI</t>
  </si>
  <si>
    <t>NOAH</t>
  </si>
  <si>
    <t>STANILA</t>
  </si>
  <si>
    <t>DAVID</t>
  </si>
  <si>
    <t>ZEGOUDI</t>
  </si>
  <si>
    <t>Kaïs</t>
  </si>
  <si>
    <t>MARQUES</t>
  </si>
  <si>
    <t>Jaio</t>
  </si>
  <si>
    <t>BOUDJEMA</t>
  </si>
  <si>
    <t>NAHEL</t>
  </si>
  <si>
    <t>DOMINEUA GIL</t>
  </si>
  <si>
    <t>ESTEBAN</t>
  </si>
  <si>
    <t>COMET</t>
  </si>
  <si>
    <t>ALIX</t>
  </si>
  <si>
    <t>BOULAHIA</t>
  </si>
  <si>
    <t>NAËL</t>
  </si>
  <si>
    <t>BONYEME</t>
  </si>
  <si>
    <t>ESDRAS</t>
  </si>
  <si>
    <t>FALIH</t>
  </si>
  <si>
    <t>Wahib</t>
  </si>
  <si>
    <t xml:space="preserve">MOKE </t>
  </si>
  <si>
    <t>Jean Franck</t>
  </si>
  <si>
    <t>DAHMANI</t>
  </si>
  <si>
    <t>Adnan</t>
  </si>
  <si>
    <t>Aggoun</t>
  </si>
  <si>
    <t>Ryles</t>
  </si>
  <si>
    <t>Ziouche</t>
  </si>
  <si>
    <t>Hansch</t>
  </si>
  <si>
    <t>Constantin</t>
  </si>
  <si>
    <t>Mimoune</t>
  </si>
  <si>
    <t>Khelifa</t>
  </si>
  <si>
    <t>Hadiétou</t>
  </si>
  <si>
    <t>BAHRIR</t>
  </si>
  <si>
    <t>Ismael</t>
  </si>
  <si>
    <t>GARCIA PRIETO</t>
  </si>
  <si>
    <t>BOUILOUGHMANE</t>
  </si>
  <si>
    <t>BEN ROMAR</t>
  </si>
  <si>
    <t>Issam</t>
  </si>
  <si>
    <t>EKEOCHA</t>
  </si>
  <si>
    <t>Chisomu</t>
  </si>
  <si>
    <t>DESPRES</t>
  </si>
  <si>
    <t>Fabien</t>
  </si>
  <si>
    <t>KHATIR</t>
  </si>
  <si>
    <t>Karim</t>
  </si>
  <si>
    <t>SALONDY</t>
  </si>
  <si>
    <t>Louis</t>
  </si>
  <si>
    <t>THEVENOT</t>
  </si>
  <si>
    <t>Baptiste</t>
  </si>
  <si>
    <t>MAKHTOUFI</t>
  </si>
  <si>
    <t>Ilyass</t>
  </si>
  <si>
    <t>BAYOL</t>
  </si>
  <si>
    <t>Emerick</t>
  </si>
  <si>
    <t>FARES</t>
  </si>
  <si>
    <t>Amine</t>
  </si>
  <si>
    <t>LHOMET</t>
  </si>
  <si>
    <t>Toma</t>
  </si>
  <si>
    <t>KOLOLO-SAMBA</t>
  </si>
  <si>
    <t>Welcome-Benjamin</t>
  </si>
  <si>
    <t>Machiami</t>
  </si>
  <si>
    <t>Meité</t>
  </si>
  <si>
    <t>Aronica-Grandin</t>
  </si>
  <si>
    <t>Héléna</t>
  </si>
  <si>
    <t>Dias</t>
  </si>
  <si>
    <t>Elsa</t>
  </si>
  <si>
    <t>Hamdaoua</t>
  </si>
  <si>
    <t>Mina</t>
  </si>
  <si>
    <t>Neiva</t>
  </si>
  <si>
    <t>Kessab</t>
  </si>
  <si>
    <t>Chahinez</t>
  </si>
  <si>
    <t>Kaotare</t>
  </si>
  <si>
    <t>MONTEIRO</t>
  </si>
  <si>
    <t>Héloïsa</t>
  </si>
  <si>
    <t>DIABATE</t>
  </si>
  <si>
    <t>Macire</t>
  </si>
  <si>
    <t>NZABA</t>
  </si>
  <si>
    <t>Cyrlina</t>
  </si>
  <si>
    <t>Assetou</t>
  </si>
  <si>
    <t>MOKHTARI</t>
  </si>
  <si>
    <t>DIABIRA</t>
  </si>
  <si>
    <t>Bamby</t>
  </si>
  <si>
    <t>N'DIAYE</t>
  </si>
  <si>
    <t>Sala</t>
  </si>
  <si>
    <t>rakhia</t>
  </si>
  <si>
    <t>MBAYE</t>
  </si>
  <si>
    <t>aminata</t>
  </si>
  <si>
    <t>mariam</t>
  </si>
  <si>
    <t>maimouna</t>
  </si>
  <si>
    <t>NOUISSER</t>
  </si>
  <si>
    <t>Sophia</t>
  </si>
  <si>
    <t>Bineta</t>
  </si>
  <si>
    <t>GIRAUD</t>
  </si>
  <si>
    <t>Mathylde</t>
  </si>
  <si>
    <t>HENNEAUX</t>
  </si>
  <si>
    <t>Mauryne</t>
  </si>
  <si>
    <t>PARTULA</t>
  </si>
  <si>
    <t>LOISEAU</t>
  </si>
  <si>
    <t>Iluna</t>
  </si>
  <si>
    <t>GOUZI</t>
  </si>
  <si>
    <t>Wassila</t>
  </si>
  <si>
    <t>HUET</t>
  </si>
  <si>
    <t>Manon</t>
  </si>
  <si>
    <t>CARRE</t>
  </si>
  <si>
    <t>Emma</t>
  </si>
  <si>
    <t>CHOUAI</t>
  </si>
  <si>
    <t>Inès</t>
  </si>
  <si>
    <t>BOUICH</t>
  </si>
  <si>
    <t>Aya</t>
  </si>
  <si>
    <t>EL AKKARI</t>
  </si>
  <si>
    <t>Lila</t>
  </si>
  <si>
    <t>GUETTAF</t>
  </si>
  <si>
    <t>Fatiha</t>
  </si>
  <si>
    <t>ANNE</t>
  </si>
  <si>
    <t>Peinda</t>
  </si>
  <si>
    <t>Imène</t>
  </si>
  <si>
    <t>BELGHAZI</t>
  </si>
  <si>
    <t>Hinde</t>
  </si>
  <si>
    <t>EDDIGHABI</t>
  </si>
  <si>
    <t>Dalal</t>
  </si>
  <si>
    <t>KOUKI</t>
  </si>
  <si>
    <t>BAKADILA</t>
  </si>
  <si>
    <t>COLOMBE</t>
  </si>
  <si>
    <t>BLIN</t>
  </si>
  <si>
    <t>ANTHEA</t>
  </si>
  <si>
    <t>SOFIA</t>
  </si>
  <si>
    <t>SAMASSI</t>
  </si>
  <si>
    <t>SHANA KADY</t>
  </si>
  <si>
    <t>BASSON</t>
  </si>
  <si>
    <t>LOLA</t>
  </si>
  <si>
    <t>HARTI</t>
  </si>
  <si>
    <t>KAYNA</t>
  </si>
  <si>
    <t>GILBERT</t>
  </si>
  <si>
    <t>LILY</t>
  </si>
  <si>
    <t>NUTIN</t>
  </si>
  <si>
    <t>CANELLE</t>
  </si>
  <si>
    <t>SIOHAN</t>
  </si>
  <si>
    <t>MARGOT</t>
  </si>
  <si>
    <t>MICHEL</t>
  </si>
  <si>
    <t>STECIE</t>
  </si>
  <si>
    <t>CHANHTHABOUTDY</t>
  </si>
  <si>
    <t>AURELIE</t>
  </si>
  <si>
    <t>DUGUE</t>
  </si>
  <si>
    <t>ANAÏS</t>
  </si>
  <si>
    <t>IHSSANE</t>
  </si>
  <si>
    <t>BIRRIE</t>
  </si>
  <si>
    <t>MANON</t>
  </si>
  <si>
    <t>GONZALEZ</t>
  </si>
  <si>
    <t>THALLIA</t>
  </si>
  <si>
    <t>OLIVIER</t>
  </si>
  <si>
    <t>CALYPSO</t>
  </si>
  <si>
    <t>TRATE</t>
  </si>
  <si>
    <t>Isciane</t>
  </si>
  <si>
    <t>SALLAMI</t>
  </si>
  <si>
    <t>Imane</t>
  </si>
  <si>
    <t>ERRABIT</t>
  </si>
  <si>
    <t>Omaya</t>
  </si>
  <si>
    <t xml:space="preserve">BOUMEDIENE </t>
  </si>
  <si>
    <t>Farah</t>
  </si>
  <si>
    <t>ADILE</t>
  </si>
  <si>
    <t>Riham</t>
  </si>
  <si>
    <t>LEFOL</t>
  </si>
  <si>
    <t xml:space="preserve">Marion </t>
  </si>
  <si>
    <t>MENIRI - AÏSSAOUI</t>
  </si>
  <si>
    <t>CAUSSÉ</t>
  </si>
  <si>
    <t>TARCHI</t>
  </si>
  <si>
    <t>Dina</t>
  </si>
  <si>
    <t>KONATE</t>
  </si>
  <si>
    <t>Aïcha</t>
  </si>
  <si>
    <t>SICARD</t>
  </si>
  <si>
    <t>Maud</t>
  </si>
  <si>
    <t>TITREN</t>
  </si>
  <si>
    <t>Lilou</t>
  </si>
  <si>
    <t>TAGNAOUTI</t>
  </si>
  <si>
    <t>Najoie</t>
  </si>
  <si>
    <t>EL HAIMER</t>
  </si>
  <si>
    <t>Loubna Ralida</t>
  </si>
  <si>
    <t>Taïna</t>
  </si>
  <si>
    <t>FARINEAUX</t>
  </si>
  <si>
    <t>Léna</t>
  </si>
  <si>
    <t>Da Cruz Tellier</t>
  </si>
  <si>
    <t>Diego</t>
  </si>
  <si>
    <t>Gassama</t>
  </si>
  <si>
    <t>Dadda</t>
  </si>
  <si>
    <t>Ilyess</t>
  </si>
  <si>
    <t>Koné</t>
  </si>
  <si>
    <t>Tombotsara</t>
  </si>
  <si>
    <t>Ulysse</t>
  </si>
  <si>
    <t>Fossette</t>
  </si>
  <si>
    <t>Scevola</t>
  </si>
  <si>
    <t>Eboa Mbella</t>
  </si>
  <si>
    <t>Eden Charles</t>
  </si>
  <si>
    <t>Boutry</t>
  </si>
  <si>
    <t>Malo</t>
  </si>
  <si>
    <t>Adji</t>
  </si>
  <si>
    <t>Marc Elvin</t>
  </si>
  <si>
    <t>LELO</t>
  </si>
  <si>
    <t>Diombic</t>
  </si>
  <si>
    <t>ATTOU</t>
  </si>
  <si>
    <t>KUSI</t>
  </si>
  <si>
    <t xml:space="preserve">Brilliant </t>
  </si>
  <si>
    <t>BOURAS</t>
  </si>
  <si>
    <t>Badreddine</t>
  </si>
  <si>
    <t>GOMIS</t>
  </si>
  <si>
    <t>Rodrigue</t>
  </si>
  <si>
    <t>SOUFANE</t>
  </si>
  <si>
    <t>BEAUJARD</t>
  </si>
  <si>
    <t xml:space="preserve">IDBELLA </t>
  </si>
  <si>
    <t>souleyman</t>
  </si>
  <si>
    <t xml:space="preserve">SEDY </t>
  </si>
  <si>
    <t>ahmad</t>
  </si>
  <si>
    <t>ATES</t>
  </si>
  <si>
    <t>adem</t>
  </si>
  <si>
    <t>HENRY</t>
  </si>
  <si>
    <t>Mattéo</t>
  </si>
  <si>
    <t>SABRI</t>
  </si>
  <si>
    <t>Imrann</t>
  </si>
  <si>
    <t>GHOBRIAL</t>
  </si>
  <si>
    <t>Amin</t>
  </si>
  <si>
    <t>BERDAOUCH</t>
  </si>
  <si>
    <t>Isam</t>
  </si>
  <si>
    <t>ZIVKOVIK</t>
  </si>
  <si>
    <t>Ivan</t>
  </si>
  <si>
    <t xml:space="preserve">RIVIERE </t>
  </si>
  <si>
    <t>Damien</t>
  </si>
  <si>
    <t>DUMONTROTY</t>
  </si>
  <si>
    <t>Clément</t>
  </si>
  <si>
    <t>OLLIVAUD</t>
  </si>
  <si>
    <t>El Mouden</t>
  </si>
  <si>
    <t>Souleimane</t>
  </si>
  <si>
    <t>Mendes</t>
  </si>
  <si>
    <t>Videtto</t>
  </si>
  <si>
    <t xml:space="preserve">Saad Eddine </t>
  </si>
  <si>
    <t>Zouheir</t>
  </si>
  <si>
    <t>BAAMMOU</t>
  </si>
  <si>
    <t>Mohammed</t>
  </si>
  <si>
    <t>TAGUEB*</t>
  </si>
  <si>
    <t>Théo</t>
  </si>
  <si>
    <t xml:space="preserve">AUGUSTA </t>
  </si>
  <si>
    <t>Killian</t>
  </si>
  <si>
    <t xml:space="preserve">DOMINEAU GIL </t>
  </si>
  <si>
    <t>Hugo</t>
  </si>
  <si>
    <t>HAMARD*</t>
  </si>
  <si>
    <t>Mathéo</t>
  </si>
  <si>
    <t>PIGEON</t>
  </si>
  <si>
    <t>Sullivan</t>
  </si>
  <si>
    <t>CELLIER</t>
  </si>
  <si>
    <t>Marvin</t>
  </si>
  <si>
    <t>MASSON*</t>
  </si>
  <si>
    <t>Nicolas</t>
  </si>
  <si>
    <t>OBAID</t>
  </si>
  <si>
    <t>FAHD</t>
  </si>
  <si>
    <t>TICHANE-DEPART</t>
  </si>
  <si>
    <t>DANIEL</t>
  </si>
  <si>
    <t>HANIN</t>
  </si>
  <si>
    <t>VINCENT</t>
  </si>
  <si>
    <t>DUBOIS</t>
  </si>
  <si>
    <t>BASTIEN</t>
  </si>
  <si>
    <t>LOUARDI</t>
  </si>
  <si>
    <t>ADAME</t>
  </si>
  <si>
    <t>BAUDIN</t>
  </si>
  <si>
    <t>ENZO</t>
  </si>
  <si>
    <t>MSSIMIR</t>
  </si>
  <si>
    <t>Abdel-Majid</t>
  </si>
  <si>
    <t>TATY-COSDODES</t>
  </si>
  <si>
    <t>Loïc</t>
  </si>
  <si>
    <t>Prigent</t>
  </si>
  <si>
    <t>VIRENQUE</t>
  </si>
  <si>
    <t>CISSE</t>
  </si>
  <si>
    <t>Mamadou</t>
  </si>
  <si>
    <t>NOUARI</t>
  </si>
  <si>
    <t>Aymen</t>
  </si>
  <si>
    <t>MEZIANAT</t>
  </si>
  <si>
    <t>Nadem</t>
  </si>
  <si>
    <t>ABOUZRA</t>
  </si>
  <si>
    <t>Marouan</t>
  </si>
  <si>
    <t>PARIS</t>
  </si>
  <si>
    <t>Esteban</t>
  </si>
  <si>
    <t>BANAS-ROMAN</t>
  </si>
  <si>
    <t>Ylian</t>
  </si>
  <si>
    <t>DRAME</t>
  </si>
  <si>
    <t>Alfoussene</t>
  </si>
  <si>
    <t>BARADJI</t>
  </si>
  <si>
    <t>Samby</t>
  </si>
  <si>
    <t>AKAZEN</t>
  </si>
  <si>
    <t>Ayman</t>
  </si>
  <si>
    <t>TRAORE</t>
  </si>
  <si>
    <t>Fatoumata</t>
  </si>
  <si>
    <t xml:space="preserve">GOMES </t>
  </si>
  <si>
    <t>Luisa</t>
  </si>
  <si>
    <t>Iptisame</t>
  </si>
  <si>
    <t>ZEHIAR</t>
  </si>
  <si>
    <t>Malak</t>
  </si>
  <si>
    <t>PETROLESI</t>
  </si>
  <si>
    <t>Julia</t>
  </si>
  <si>
    <t>GOMES</t>
  </si>
  <si>
    <t>Jeffrey</t>
  </si>
  <si>
    <t>DJEFFAL</t>
  </si>
  <si>
    <t>mohamed</t>
  </si>
  <si>
    <t>Ait Brik</t>
  </si>
  <si>
    <t>AYMAN</t>
  </si>
  <si>
    <t>VMA</t>
  </si>
  <si>
    <t>DDN</t>
  </si>
  <si>
    <t>Sexe</t>
  </si>
  <si>
    <t>Shamsi</t>
  </si>
  <si>
    <t>chénier</t>
  </si>
  <si>
    <t>Juliana</t>
  </si>
  <si>
    <t>QERCH</t>
  </si>
  <si>
    <t>BENKHEDOUDA</t>
  </si>
  <si>
    <t>temps</t>
  </si>
  <si>
    <t>benj</t>
  </si>
  <si>
    <t>BEDEL</t>
  </si>
  <si>
    <t xml:space="preserve">Pagnol </t>
  </si>
  <si>
    <t>TOUNKARA</t>
  </si>
  <si>
    <t>Alassane</t>
  </si>
  <si>
    <t>POMMIER</t>
  </si>
  <si>
    <t>VIGNESOULT</t>
  </si>
  <si>
    <t>Matthias</t>
  </si>
  <si>
    <t>DUMOULIN</t>
  </si>
  <si>
    <t>Noché</t>
  </si>
  <si>
    <t>Ferry</t>
  </si>
  <si>
    <t>LEHOUY</t>
  </si>
  <si>
    <t>Owen</t>
  </si>
  <si>
    <t>KADDOUR</t>
  </si>
  <si>
    <t>AHMED</t>
  </si>
  <si>
    <t>AMARI</t>
  </si>
  <si>
    <t>Adan</t>
  </si>
  <si>
    <t>ZAGHOUINI</t>
  </si>
  <si>
    <t>Moadh</t>
  </si>
  <si>
    <t>AIT BIHI</t>
  </si>
  <si>
    <t>LAHMAR</t>
  </si>
  <si>
    <t>DJAMEL</t>
  </si>
  <si>
    <t>a</t>
  </si>
  <si>
    <t>TOURI</t>
  </si>
  <si>
    <t>Anas</t>
  </si>
  <si>
    <t>Benj</t>
  </si>
  <si>
    <t>Hawaou</t>
  </si>
  <si>
    <t>DESDOITS</t>
  </si>
  <si>
    <t>Eleonore</t>
  </si>
  <si>
    <t>Sully</t>
  </si>
  <si>
    <t>VILOCY</t>
  </si>
  <si>
    <t>Enza</t>
  </si>
  <si>
    <t>DIARRA</t>
  </si>
  <si>
    <t>Chenier</t>
  </si>
  <si>
    <t>LACHGAR</t>
  </si>
  <si>
    <t>Sana</t>
  </si>
  <si>
    <t>Min</t>
  </si>
  <si>
    <t>Cad</t>
  </si>
  <si>
    <t>DERLY</t>
  </si>
  <si>
    <t>LEMOINE</t>
  </si>
  <si>
    <t>Romain</t>
  </si>
  <si>
    <t>EL BRAIJ</t>
  </si>
  <si>
    <t>TESSON</t>
  </si>
  <si>
    <t>Guillaume</t>
  </si>
  <si>
    <t>LINTANFF</t>
  </si>
  <si>
    <t>Corentin</t>
  </si>
  <si>
    <t>CHAUVEL</t>
  </si>
  <si>
    <t>THIBAUT</t>
  </si>
  <si>
    <t>LIN</t>
  </si>
  <si>
    <t>OUKHLIFA</t>
  </si>
  <si>
    <t>Abdelhamid</t>
  </si>
  <si>
    <t>CHICK</t>
  </si>
  <si>
    <t>Bilal</t>
  </si>
  <si>
    <t>EL ALAOUI</t>
  </si>
  <si>
    <t>Ilias</t>
  </si>
  <si>
    <t>TAYEB</t>
  </si>
  <si>
    <t>SAIDANI</t>
  </si>
  <si>
    <t>Mehdi</t>
  </si>
  <si>
    <t>ELRHAZI</t>
  </si>
  <si>
    <t>vitesse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</si>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</sst>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Bookman Old Style"/>
      <family val="1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 applyBorder="1"/>
    <xf numFmtId="0" fontId="0" fillId="2" borderId="1" xfId="0" applyFill="1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14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Border="1" applyProtection="1">
      <protection locked="0"/>
    </xf>
    <xf numFmtId="0" fontId="0" fillId="0" borderId="12" xfId="0" applyBorder="1" applyProtection="1">
      <protection locked="0"/>
    </xf>
    <xf numFmtId="14" fontId="0" fillId="0" borderId="12" xfId="0" applyNumberFormat="1" applyBorder="1" applyProtection="1">
      <protection locked="0"/>
    </xf>
    <xf numFmtId="164" fontId="1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0" fillId="0" borderId="2" xfId="0" applyFont="1" applyBorder="1" applyProtection="1">
      <protection locked="0"/>
    </xf>
    <xf numFmtId="0" fontId="7" fillId="0" borderId="4" xfId="0" applyFont="1" applyBorder="1" applyAlignment="1" applyProtection="1">
      <alignment horizontal="lef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0" fontId="0" fillId="5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8" fillId="0" borderId="9" xfId="0" applyFont="1" applyBorder="1" applyAlignment="1" applyProtection="1">
      <alignment horizontal="left" vertical="center" wrapText="1" indent="1"/>
      <protection locked="0"/>
    </xf>
    <xf numFmtId="0" fontId="8" fillId="0" borderId="12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0" borderId="3" xfId="0" applyFont="1" applyBorder="1" applyAlignment="1" applyProtection="1">
      <alignment horizontal="left" vertical="center" wrapText="1" indent="1"/>
      <protection locked="0"/>
    </xf>
    <xf numFmtId="0" fontId="9" fillId="0" borderId="3" xfId="0" applyFont="1" applyBorder="1" applyProtection="1">
      <protection locked="0"/>
    </xf>
    <xf numFmtId="0" fontId="11" fillId="0" borderId="5" xfId="0" applyFont="1" applyBorder="1" applyAlignment="1" applyProtection="1">
      <alignment horizontal="lef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12" fillId="0" borderId="1" xfId="0" applyFont="1" applyBorder="1" applyAlignment="1" applyProtection="1">
      <alignment horizontal="left" vertical="center" wrapText="1" indent="1"/>
      <protection locked="0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9" fillId="0" borderId="5" xfId="0" applyFont="1" applyBorder="1" applyProtection="1">
      <protection locked="0"/>
    </xf>
    <xf numFmtId="0" fontId="9" fillId="0" borderId="3" xfId="0" applyFont="1" applyFill="1" applyBorder="1" applyProtection="1"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5" borderId="0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 vertical="center" wrapText="1" indent="1"/>
      <protection locked="0"/>
    </xf>
    <xf numFmtId="0" fontId="9" fillId="5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left" vertical="center" wrapText="1" indent="1"/>
      <protection locked="0"/>
    </xf>
    <xf numFmtId="0" fontId="12" fillId="0" borderId="8" xfId="0" applyFont="1" applyBorder="1" applyAlignment="1" applyProtection="1">
      <alignment horizontal="left" vertical="center" wrapText="1" indent="1"/>
      <protection locked="0"/>
    </xf>
    <xf numFmtId="0" fontId="12" fillId="0" borderId="10" xfId="0" applyFont="1" applyBorder="1" applyAlignment="1" applyProtection="1">
      <alignment horizontal="lef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 locked="0"/>
    </xf>
    <xf numFmtId="14" fontId="0" fillId="2" borderId="1" xfId="0" applyNumberFormat="1" applyFill="1" applyBorder="1" applyAlignment="1" applyProtection="1">
      <alignment horizontal="center"/>
    </xf>
    <xf numFmtId="45" fontId="0" fillId="0" borderId="0" xfId="0" applyNumberFormat="1" applyFill="1" applyBorder="1"/>
    <xf numFmtId="165" fontId="0" fillId="0" borderId="0" xfId="0" applyNumberFormat="1" applyFill="1" applyBorder="1"/>
    <xf numFmtId="45" fontId="0" fillId="2" borderId="1" xfId="0" applyNumberFormat="1" applyFill="1" applyBorder="1" applyAlignment="1" applyProtection="1">
      <alignment horizontal="center"/>
    </xf>
    <xf numFmtId="45" fontId="0" fillId="0" borderId="1" xfId="0" applyNumberFormat="1" applyFill="1" applyBorder="1"/>
    <xf numFmtId="165" fontId="0" fillId="0" borderId="1" xfId="0" applyNumberFormat="1" applyFill="1" applyBorder="1"/>
    <xf numFmtId="0" fontId="0" fillId="0" borderId="14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</xf>
    <xf numFmtId="14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0" borderId="17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14" fontId="0" fillId="2" borderId="0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18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</xf>
    <xf numFmtId="14" fontId="0" fillId="2" borderId="19" xfId="0" applyNumberForma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45" fontId="6" fillId="0" borderId="1" xfId="0" applyNumberFormat="1" applyFont="1" applyBorder="1"/>
    <xf numFmtId="165" fontId="0" fillId="7" borderId="1" xfId="0" applyNumberFormat="1" applyFill="1" applyBorder="1"/>
    <xf numFmtId="165" fontId="0" fillId="6" borderId="1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6A23-655D-4346-AB25-648AE4A31D04}">
  <dimension ref="A1:J348"/>
  <sheetViews>
    <sheetView topLeftCell="A276" workbookViewId="0">
      <selection activeCell="J308" sqref="A247:J308"/>
    </sheetView>
  </sheetViews>
  <sheetFormatPr baseColWidth="10" defaultColWidth="11.5" defaultRowHeight="15" x14ac:dyDescent="0.2"/>
  <cols>
    <col min="1" max="1" width="4.33203125" style="1" customWidth="1"/>
    <col min="2" max="2" width="11.5" style="3"/>
    <col min="3" max="5" width="15.33203125" style="2" customWidth="1"/>
    <col min="6" max="6" width="15.33203125" style="91" customWidth="1"/>
    <col min="7" max="7" width="10.5" style="91" customWidth="1"/>
    <col min="8" max="8" width="7.5" style="2" customWidth="1"/>
    <col min="9" max="9" width="11.5" style="92"/>
    <col min="10" max="10" width="11.5" style="93"/>
    <col min="11" max="16384" width="11.5" style="1"/>
  </cols>
  <sheetData>
    <row r="1" spans="1:10" x14ac:dyDescent="0.2">
      <c r="B1" s="3" t="s">
        <v>20</v>
      </c>
      <c r="C1" s="2" t="s">
        <v>15</v>
      </c>
      <c r="D1" s="2" t="s">
        <v>16</v>
      </c>
      <c r="E1" s="2" t="s">
        <v>17</v>
      </c>
      <c r="F1" s="91" t="s">
        <v>669</v>
      </c>
      <c r="H1" s="2" t="s">
        <v>18</v>
      </c>
      <c r="I1" s="94" t="s">
        <v>676</v>
      </c>
      <c r="J1" s="113" t="s">
        <v>736</v>
      </c>
    </row>
    <row r="2" spans="1:10" x14ac:dyDescent="0.2">
      <c r="A2" s="1">
        <v>1</v>
      </c>
      <c r="B2" s="3">
        <v>158</v>
      </c>
      <c r="C2" s="2" t="str">
        <f>IF($B2="","",VLOOKUP(B2,Données!$A$1:$G$533,2,FALSE))</f>
        <v>KHALED</v>
      </c>
      <c r="D2" s="2" t="str">
        <f>IF($B2="","",VLOOKUP(B2,Données!$A$1:$G$533,3,FALSE))</f>
        <v>Asma</v>
      </c>
      <c r="E2" s="2" t="str">
        <f>IF($B2="","",VLOOKUP(B2,Données!$A$1:$G$533,4,FALSE))</f>
        <v>Pasteur</v>
      </c>
      <c r="F2" s="91">
        <f>IF($B2="","",VLOOKUP(B2,Données!$A$1:$G$533,6,FALSE))</f>
        <v>39278</v>
      </c>
      <c r="G2" s="91" t="s">
        <v>677</v>
      </c>
      <c r="H2" s="2" t="str">
        <f>IF($B2="","",VLOOKUP(B2,Données!$A$1:$G$533,7,FALSE))</f>
        <v>F</v>
      </c>
      <c r="I2" s="95">
        <v>7.013888888888889E-3</v>
      </c>
      <c r="J2" s="96">
        <f>2/I2/24</f>
        <v>11.881188118811883</v>
      </c>
    </row>
    <row r="3" spans="1:10" x14ac:dyDescent="0.2">
      <c r="A3" s="1">
        <v>2</v>
      </c>
      <c r="B3" s="3">
        <v>326</v>
      </c>
      <c r="C3" s="2" t="str">
        <f>IF($B3="","",VLOOKUP(B3,Données!$A$1:$G$533,2,FALSE))</f>
        <v>QERCH</v>
      </c>
      <c r="D3" s="2" t="str">
        <f>IF($B3="","",VLOOKUP(B3,Données!$A$1:$G$533,3,FALSE))</f>
        <v>Shamsi</v>
      </c>
      <c r="E3" s="2" t="str">
        <f>IF($B3="","",VLOOKUP(B3,Données!$A$1:$G$533,4,FALSE))</f>
        <v>chénier</v>
      </c>
      <c r="F3" s="91">
        <f>IF($B3="","",VLOOKUP(B3,Données!$A$1:$G$533,6,FALSE))</f>
        <v>39182</v>
      </c>
      <c r="G3" s="91" t="s">
        <v>677</v>
      </c>
      <c r="H3" s="2" t="str">
        <f>IF($B3="","",VLOOKUP(B3,Données!$A$1:$G$533,7,FALSE))</f>
        <v>F</v>
      </c>
      <c r="I3" s="95">
        <v>7.037037037037037E-3</v>
      </c>
      <c r="J3" s="96">
        <f t="shared" ref="J3:J65" si="0">2/I3/24</f>
        <v>11.842105263157896</v>
      </c>
    </row>
    <row r="4" spans="1:10" x14ac:dyDescent="0.2">
      <c r="A4" s="1">
        <v>3</v>
      </c>
      <c r="B4" s="3">
        <v>183</v>
      </c>
      <c r="C4" s="2" t="str">
        <f>IF($B4="","",VLOOKUP(B4,Données!$A$1:$G$533,2,FALSE))</f>
        <v>GALIBERT</v>
      </c>
      <c r="D4" s="2" t="str">
        <f>IF($B4="","",VLOOKUP(B4,Données!$A$1:$G$533,3,FALSE))</f>
        <v>Clara</v>
      </c>
      <c r="E4" s="2" t="str">
        <f>IF($B4="","",VLOOKUP(B4,Données!$A$1:$G$533,4,FALSE))</f>
        <v xml:space="preserve">Galilée </v>
      </c>
      <c r="F4" s="91">
        <f>IF($B4="","",VLOOKUP(B4,Données!$A$1:$G$533,6,FALSE))</f>
        <v>39167</v>
      </c>
      <c r="G4" s="91" t="s">
        <v>677</v>
      </c>
      <c r="H4" s="2" t="str">
        <f>IF($B4="","",VLOOKUP(B4,Données!$A$1:$G$533,7,FALSE))</f>
        <v>F</v>
      </c>
      <c r="I4" s="95">
        <v>7.1643518518518514E-3</v>
      </c>
      <c r="J4" s="96">
        <f t="shared" si="0"/>
        <v>11.631663974151857</v>
      </c>
    </row>
    <row r="5" spans="1:10" x14ac:dyDescent="0.2">
      <c r="A5" s="1">
        <v>4</v>
      </c>
      <c r="B5" s="3">
        <v>179</v>
      </c>
      <c r="C5" s="2" t="str">
        <f>IF($B5="","",VLOOKUP(B5,Données!$A$1:$G$533,2,FALSE))</f>
        <v>El CHEGUER</v>
      </c>
      <c r="D5" s="2" t="str">
        <f>IF($B5="","",VLOOKUP(B5,Données!$A$1:$G$533,3,FALSE))</f>
        <v>Soumerya</v>
      </c>
      <c r="E5" s="2" t="str">
        <f>IF($B5="","",VLOOKUP(B5,Données!$A$1:$G$533,4,FALSE))</f>
        <v>CHENIER</v>
      </c>
      <c r="F5" s="91">
        <f>IF($B5="","",VLOOKUP(B5,Données!$A$1:$G$533,6,FALSE))</f>
        <v>39483</v>
      </c>
      <c r="G5" s="91" t="s">
        <v>677</v>
      </c>
      <c r="H5" s="2" t="str">
        <f>IF($B5="","",VLOOKUP(B5,Données!$A$1:$G$533,7,FALSE))</f>
        <v>F</v>
      </c>
      <c r="I5" s="95">
        <v>7.1990740740740739E-3</v>
      </c>
      <c r="J5" s="96">
        <f t="shared" si="0"/>
        <v>11.57556270096463</v>
      </c>
    </row>
    <row r="6" spans="1:10" x14ac:dyDescent="0.2">
      <c r="A6" s="1">
        <v>5</v>
      </c>
      <c r="B6" s="3">
        <v>329</v>
      </c>
      <c r="C6" s="2" t="str">
        <f>IF($B6="","",VLOOKUP(B6,Données!$A$1:$G$533,2,FALSE))</f>
        <v>MENDES</v>
      </c>
      <c r="D6" s="2" t="str">
        <f>IF($B6="","",VLOOKUP(B6,Données!$A$1:$G$533,3,FALSE))</f>
        <v>Juliana</v>
      </c>
      <c r="E6" s="2" t="str">
        <f>IF($B6="","",VLOOKUP(B6,Données!$A$1:$G$533,4,FALSE))</f>
        <v>chénier</v>
      </c>
      <c r="F6" s="91">
        <f>IF($B6="","",VLOOKUP(B6,Données!$A$1:$G$533,6,FALSE))</f>
        <v>39087</v>
      </c>
      <c r="G6" s="91" t="s">
        <v>677</v>
      </c>
      <c r="H6" s="2" t="str">
        <f>IF($B6="","",VLOOKUP(B6,Données!$A$1:$G$533,7,FALSE))</f>
        <v>F</v>
      </c>
      <c r="I6" s="95">
        <v>7.1990740740740739E-3</v>
      </c>
      <c r="J6" s="96">
        <f t="shared" si="0"/>
        <v>11.57556270096463</v>
      </c>
    </row>
    <row r="7" spans="1:10" x14ac:dyDescent="0.2">
      <c r="A7" s="1">
        <v>6</v>
      </c>
      <c r="B7" s="3">
        <v>134</v>
      </c>
      <c r="C7" s="2" t="str">
        <f>IF($B7="","",VLOOKUP(B7,Données!$A$1:$G$533,2,FALSE))</f>
        <v>PICHIERRI</v>
      </c>
      <c r="D7" s="2" t="str">
        <f>IF($B7="","",VLOOKUP(B7,Données!$A$1:$G$533,3,FALSE))</f>
        <v>Catalina</v>
      </c>
      <c r="E7" s="2" t="str">
        <f>IF($B7="","",VLOOKUP(B7,Données!$A$1:$G$533,4,FALSE))</f>
        <v xml:space="preserve">PAGNOL </v>
      </c>
      <c r="F7" s="91">
        <f>IF($B7="","",VLOOKUP(B7,Données!$A$1:$G$533,6,FALSE))</f>
        <v>39685</v>
      </c>
      <c r="G7" s="91" t="s">
        <v>677</v>
      </c>
      <c r="H7" s="2" t="str">
        <f>IF($B7="","",VLOOKUP(B7,Données!$A$1:$G$533,7,FALSE))</f>
        <v>F</v>
      </c>
      <c r="I7" s="95">
        <v>7.2916666666666659E-3</v>
      </c>
      <c r="J7" s="96">
        <f t="shared" si="0"/>
        <v>11.428571428571431</v>
      </c>
    </row>
    <row r="8" spans="1:10" x14ac:dyDescent="0.2">
      <c r="A8" s="1">
        <v>7</v>
      </c>
      <c r="B8" s="3">
        <v>122</v>
      </c>
      <c r="C8" s="2" t="str">
        <f>IF($B8="","",VLOOKUP(B8,Données!$A$1:$G$533,2,FALSE))</f>
        <v>ATTIA</v>
      </c>
      <c r="D8" s="2" t="str">
        <f>IF($B8="","",VLOOKUP(B8,Données!$A$1:$G$533,3,FALSE))</f>
        <v>hiba</v>
      </c>
      <c r="E8" s="2" t="str">
        <f>IF($B8="","",VLOOKUP(B8,Données!$A$1:$G$533,4,FALSE))</f>
        <v>Clemenceau</v>
      </c>
      <c r="F8" s="91">
        <f>IF($B8="","",VLOOKUP(B8,Données!$A$1:$G$533,6,FALSE))</f>
        <v>39302</v>
      </c>
      <c r="G8" s="91" t="s">
        <v>677</v>
      </c>
      <c r="H8" s="2" t="str">
        <f>IF($B8="","",VLOOKUP(B8,Données!$A$1:$G$533,7,FALSE))</f>
        <v>F</v>
      </c>
      <c r="I8" s="95">
        <v>7.3032407407407412E-3</v>
      </c>
      <c r="J8" s="96">
        <f t="shared" si="0"/>
        <v>11.410459587955627</v>
      </c>
    </row>
    <row r="9" spans="1:10" x14ac:dyDescent="0.2">
      <c r="A9" s="1">
        <v>8</v>
      </c>
      <c r="B9" s="3">
        <v>120</v>
      </c>
      <c r="C9" s="2" t="str">
        <f>IF($B9="","",VLOOKUP(B9,Données!$A$1:$G$533,2,FALSE))</f>
        <v>BARRY</v>
      </c>
      <c r="D9" s="2" t="str">
        <f>IF($B9="","",VLOOKUP(B9,Données!$A$1:$G$533,3,FALSE))</f>
        <v>mamoudatou</v>
      </c>
      <c r="E9" s="2" t="str">
        <f>IF($B9="","",VLOOKUP(B9,Données!$A$1:$G$533,4,FALSE))</f>
        <v>Clemenceau</v>
      </c>
      <c r="F9" s="91">
        <f>IF($B9="","",VLOOKUP(B9,Données!$A$1:$G$533,6,FALSE))</f>
        <v>39309</v>
      </c>
      <c r="G9" s="91" t="s">
        <v>677</v>
      </c>
      <c r="H9" s="2" t="str">
        <f>IF($B9="","",VLOOKUP(B9,Données!$A$1:$G$533,7,FALSE))</f>
        <v>F</v>
      </c>
      <c r="I9" s="95">
        <v>7.4074074074074068E-3</v>
      </c>
      <c r="J9" s="96">
        <f t="shared" si="0"/>
        <v>11.25</v>
      </c>
    </row>
    <row r="10" spans="1:10" x14ac:dyDescent="0.2">
      <c r="A10" s="1">
        <v>9</v>
      </c>
      <c r="B10" s="3">
        <v>139</v>
      </c>
      <c r="C10" s="2" t="str">
        <f>IF($B10="","",VLOOKUP(B10,Données!$A$1:$G$533,2,FALSE))</f>
        <v>LEBREC</v>
      </c>
      <c r="D10" s="2" t="str">
        <f>IF($B10="","",VLOOKUP(B10,Données!$A$1:$G$533,3,FALSE))</f>
        <v>Lauriane</v>
      </c>
      <c r="E10" s="2" t="str">
        <f>IF($B10="","",VLOOKUP(B10,Données!$A$1:$G$533,4,FALSE))</f>
        <v xml:space="preserve">PAGNOL </v>
      </c>
      <c r="F10" s="91">
        <f>IF($B10="","",VLOOKUP(B10,Données!$A$1:$G$533,6,FALSE))</f>
        <v>39457</v>
      </c>
      <c r="G10" s="91" t="s">
        <v>677</v>
      </c>
      <c r="H10" s="2" t="str">
        <f>IF($B10="","",VLOOKUP(B10,Données!$A$1:$G$533,7,FALSE))</f>
        <v>F</v>
      </c>
      <c r="I10" s="95">
        <v>7.4884259259259262E-3</v>
      </c>
      <c r="J10" s="96">
        <f t="shared" si="0"/>
        <v>11.128284389489954</v>
      </c>
    </row>
    <row r="11" spans="1:10" x14ac:dyDescent="0.2">
      <c r="A11" s="1">
        <v>10</v>
      </c>
      <c r="B11" s="3">
        <v>131</v>
      </c>
      <c r="C11" s="2" t="str">
        <f>IF($B11="","",VLOOKUP(B11,Données!$A$1:$G$533,2,FALSE))</f>
        <v>Challouf</v>
      </c>
      <c r="D11" s="2" t="str">
        <f>IF($B11="","",VLOOKUP(B11,Données!$A$1:$G$533,3,FALSE))</f>
        <v>Rania</v>
      </c>
      <c r="E11" s="2" t="str">
        <f>IF($B11="","",VLOOKUP(B11,Données!$A$1:$G$533,4,FALSE))</f>
        <v>Gassicourt</v>
      </c>
      <c r="F11" s="91">
        <f>IF($B11="","",VLOOKUP(B11,Données!$A$1:$G$533,6,FALSE))</f>
        <v>39126</v>
      </c>
      <c r="G11" s="91" t="s">
        <v>677</v>
      </c>
      <c r="H11" s="2" t="str">
        <f>IF($B11="","",VLOOKUP(B11,Données!$A$1:$G$533,7,FALSE))</f>
        <v>F</v>
      </c>
      <c r="I11" s="95">
        <v>7.5231481481481477E-3</v>
      </c>
      <c r="J11" s="96">
        <f t="shared" si="0"/>
        <v>11.076923076923078</v>
      </c>
    </row>
    <row r="12" spans="1:10" x14ac:dyDescent="0.2">
      <c r="A12" s="1">
        <v>11</v>
      </c>
      <c r="B12" s="3">
        <v>126</v>
      </c>
      <c r="C12" s="2" t="str">
        <f>IF($B12="","",VLOOKUP(B12,Données!$A$1:$G$533,2,FALSE))</f>
        <v>LEVEQUE</v>
      </c>
      <c r="D12" s="2" t="str">
        <f>IF($B12="","",VLOOKUP(B12,Données!$A$1:$G$533,3,FALSE))</f>
        <v>Maelys</v>
      </c>
      <c r="E12" s="2" t="str">
        <f>IF($B12="","",VLOOKUP(B12,Données!$A$1:$G$533,4,FALSE))</f>
        <v>FERRY</v>
      </c>
      <c r="F12" s="91">
        <f>IF($B12="","",VLOOKUP(B12,Données!$A$1:$G$533,6,FALSE))</f>
        <v>39124</v>
      </c>
      <c r="G12" s="91" t="s">
        <v>677</v>
      </c>
      <c r="H12" s="2" t="str">
        <f>IF($B12="","",VLOOKUP(B12,Données!$A$1:$G$533,7,FALSE))</f>
        <v>F</v>
      </c>
      <c r="I12" s="95">
        <v>7.5347222222222213E-3</v>
      </c>
      <c r="J12" s="96">
        <f t="shared" si="0"/>
        <v>11.059907834101383</v>
      </c>
    </row>
    <row r="13" spans="1:10" x14ac:dyDescent="0.2">
      <c r="A13" s="1">
        <v>12</v>
      </c>
      <c r="B13" s="3">
        <v>123</v>
      </c>
      <c r="C13" s="2" t="str">
        <f>IF($B13="","",VLOOKUP(B13,Données!$A$1:$G$533,2,FALSE))</f>
        <v>BABADAG</v>
      </c>
      <c r="D13" s="2" t="str">
        <f>IF($B13="","",VLOOKUP(B13,Données!$A$1:$G$533,3,FALSE))</f>
        <v>yaren</v>
      </c>
      <c r="E13" s="2" t="str">
        <f>IF($B13="","",VLOOKUP(B13,Données!$A$1:$G$533,4,FALSE))</f>
        <v>Clemenceau</v>
      </c>
      <c r="F13" s="91">
        <f>IF($B13="","",VLOOKUP(B13,Données!$A$1:$G$533,6,FALSE))</f>
        <v>39096</v>
      </c>
      <c r="G13" s="91" t="s">
        <v>677</v>
      </c>
      <c r="H13" s="2" t="str">
        <f>IF($B13="","",VLOOKUP(B13,Données!$A$1:$G$533,7,FALSE))</f>
        <v>F</v>
      </c>
      <c r="I13" s="95">
        <v>7.4884259259259262E-3</v>
      </c>
      <c r="J13" s="96">
        <f t="shared" si="0"/>
        <v>11.128284389489954</v>
      </c>
    </row>
    <row r="14" spans="1:10" x14ac:dyDescent="0.2">
      <c r="A14" s="1">
        <v>13</v>
      </c>
      <c r="B14" s="3">
        <v>165</v>
      </c>
      <c r="C14" s="2" t="str">
        <f>IF($B14="","",VLOOKUP(B14,Données!$A$1:$G$533,2,FALSE))</f>
        <v>MAGNES</v>
      </c>
      <c r="D14" s="2" t="str">
        <f>IF($B14="","",VLOOKUP(B14,Données!$A$1:$G$533,3,FALSE))</f>
        <v>MELINE</v>
      </c>
      <c r="E14" s="2" t="str">
        <f>IF($B14="","",VLOOKUP(B14,Données!$A$1:$G$533,4,FALSE))</f>
        <v xml:space="preserve">Saint-Louis Bonnières </v>
      </c>
      <c r="F14" s="91">
        <f>IF($B14="","",VLOOKUP(B14,Données!$A$1:$G$533,6,FALSE))</f>
        <v>39297</v>
      </c>
      <c r="G14" s="91" t="s">
        <v>677</v>
      </c>
      <c r="H14" s="2" t="str">
        <f>IF($B14="","",VLOOKUP(B14,Données!$A$1:$G$533,7,FALSE))</f>
        <v>F</v>
      </c>
      <c r="I14" s="95">
        <v>7.789351851851852E-3</v>
      </c>
      <c r="J14" s="96">
        <f t="shared" si="0"/>
        <v>10.698365527488855</v>
      </c>
    </row>
    <row r="15" spans="1:10" x14ac:dyDescent="0.2">
      <c r="A15" s="1">
        <v>14</v>
      </c>
      <c r="B15" s="3">
        <v>115</v>
      </c>
      <c r="C15" s="2" t="str">
        <f>IF($B15="","",VLOOKUP(B15,Données!$A$1:$G$533,2,FALSE))</f>
        <v>BOUAA</v>
      </c>
      <c r="D15" s="2" t="str">
        <f>IF($B15="","",VLOOKUP(B15,Données!$A$1:$G$533,3,FALSE))</f>
        <v>Manel</v>
      </c>
      <c r="E15" s="2" t="str">
        <f>IF($B15="","",VLOOKUP(B15,Données!$A$1:$G$533,4,FALSE))</f>
        <v>CHENIER</v>
      </c>
      <c r="F15" s="91">
        <f>IF($B15="","",VLOOKUP(B15,Données!$A$1:$G$533,6,FALSE))</f>
        <v>39491</v>
      </c>
      <c r="G15" s="91" t="s">
        <v>677</v>
      </c>
      <c r="H15" s="2" t="str">
        <f>IF($B15="","",VLOOKUP(B15,Données!$A$1:$G$533,7,FALSE))</f>
        <v>F</v>
      </c>
      <c r="I15" s="95">
        <v>7.8009259259259256E-3</v>
      </c>
      <c r="J15" s="96">
        <f t="shared" si="0"/>
        <v>10.682492581602375</v>
      </c>
    </row>
    <row r="16" spans="1:10" x14ac:dyDescent="0.2">
      <c r="A16" s="1">
        <v>15</v>
      </c>
      <c r="B16" s="3">
        <v>164</v>
      </c>
      <c r="C16" s="2" t="str">
        <f>IF($B16="","",VLOOKUP(B16,Données!$A$1:$G$533,2,FALSE))</f>
        <v>GARCIA</v>
      </c>
      <c r="D16" s="2" t="str">
        <f>IF($B16="","",VLOOKUP(B16,Données!$A$1:$G$533,3,FALSE))</f>
        <v>GABRIELLE</v>
      </c>
      <c r="E16" s="2" t="str">
        <f>IF($B16="","",VLOOKUP(B16,Données!$A$1:$G$533,4,FALSE))</f>
        <v xml:space="preserve">Saint-Louis Bonnières </v>
      </c>
      <c r="F16" s="91">
        <f>IF($B16="","",VLOOKUP(B16,Données!$A$1:$G$533,6,FALSE))</f>
        <v>39447</v>
      </c>
      <c r="G16" s="91" t="s">
        <v>677</v>
      </c>
      <c r="H16" s="2" t="str">
        <f>IF($B16="","",VLOOKUP(B16,Données!$A$1:$G$533,7,FALSE))</f>
        <v>F</v>
      </c>
      <c r="I16" s="95">
        <v>7.8125E-3</v>
      </c>
      <c r="J16" s="96">
        <f t="shared" si="0"/>
        <v>10.666666666666666</v>
      </c>
    </row>
    <row r="17" spans="1:10" x14ac:dyDescent="0.2">
      <c r="A17" s="1">
        <v>16</v>
      </c>
      <c r="B17" s="3">
        <v>112</v>
      </c>
      <c r="C17" s="2" t="str">
        <f>IF($B17="","",VLOOKUP(B17,Données!$A$1:$G$533,2,FALSE))</f>
        <v>HANID</v>
      </c>
      <c r="D17" s="2" t="str">
        <f>IF($B17="","",VLOOKUP(B17,Données!$A$1:$G$533,3,FALSE))</f>
        <v>Manelle</v>
      </c>
      <c r="E17" s="2" t="str">
        <f>IF($B17="","",VLOOKUP(B17,Données!$A$1:$G$533,4,FALSE))</f>
        <v>CHENIER</v>
      </c>
      <c r="F17" s="91">
        <f>IF($B17="","",VLOOKUP(B17,Données!$A$1:$G$533,6,FALSE))</f>
        <v>39503</v>
      </c>
      <c r="G17" s="91" t="s">
        <v>677</v>
      </c>
      <c r="H17" s="2" t="str">
        <f>IF($B17="","",VLOOKUP(B17,Données!$A$1:$G$533,7,FALSE))</f>
        <v>F</v>
      </c>
      <c r="I17" s="95">
        <v>7.8240740740740753E-3</v>
      </c>
      <c r="J17" s="96">
        <f t="shared" si="0"/>
        <v>10.650887573964495</v>
      </c>
    </row>
    <row r="18" spans="1:10" x14ac:dyDescent="0.2">
      <c r="A18" s="1">
        <v>17</v>
      </c>
      <c r="B18" s="3">
        <v>144</v>
      </c>
      <c r="C18" s="2" t="str">
        <f>IF($B18="","",VLOOKUP(B18,Données!$A$1:$G$533,2,FALSE))</f>
        <v>YVANOFF</v>
      </c>
      <c r="D18" s="2" t="str">
        <f>IF($B18="","",VLOOKUP(B18,Données!$A$1:$G$533,3,FALSE))</f>
        <v>Clotilde</v>
      </c>
      <c r="E18" s="2" t="str">
        <f>IF($B18="","",VLOOKUP(B18,Données!$A$1:$G$533,4,FALSE))</f>
        <v xml:space="preserve">PAGNOL </v>
      </c>
      <c r="F18" s="91">
        <f>IF($B18="","",VLOOKUP(B18,Données!$A$1:$G$533,6,FALSE))</f>
        <v>39313</v>
      </c>
      <c r="G18" s="91" t="s">
        <v>677</v>
      </c>
      <c r="H18" s="2" t="str">
        <f>IF($B18="","",VLOOKUP(B18,Données!$A$1:$G$533,7,FALSE))</f>
        <v>F</v>
      </c>
      <c r="I18" s="95">
        <v>7.8703703703703713E-3</v>
      </c>
      <c r="J18" s="96">
        <f t="shared" si="0"/>
        <v>10.588235294117647</v>
      </c>
    </row>
    <row r="19" spans="1:10" x14ac:dyDescent="0.2">
      <c r="A19" s="1">
        <v>18</v>
      </c>
      <c r="B19" s="3">
        <v>141</v>
      </c>
      <c r="C19" s="2" t="str">
        <f>IF($B19="","",VLOOKUP(B19,Données!$A$1:$G$533,2,FALSE))</f>
        <v>BEAUQUENTIN</v>
      </c>
      <c r="D19" s="2" t="str">
        <f>IF($B19="","",VLOOKUP(B19,Données!$A$1:$G$533,3,FALSE))</f>
        <v>Léanne</v>
      </c>
      <c r="E19" s="2" t="str">
        <f>IF($B19="","",VLOOKUP(B19,Données!$A$1:$G$533,4,FALSE))</f>
        <v xml:space="preserve">PAGNOL </v>
      </c>
      <c r="F19" s="91">
        <f>IF($B19="","",VLOOKUP(B19,Données!$A$1:$G$533,6,FALSE))</f>
        <v>39365</v>
      </c>
      <c r="G19" s="91" t="s">
        <v>677</v>
      </c>
      <c r="H19" s="2" t="str">
        <f>IF($B19="","",VLOOKUP(B19,Données!$A$1:$G$533,7,FALSE))</f>
        <v>F</v>
      </c>
      <c r="I19" s="95">
        <v>7.9282407407407409E-3</v>
      </c>
      <c r="J19" s="96">
        <f t="shared" si="0"/>
        <v>10.510948905109489</v>
      </c>
    </row>
    <row r="20" spans="1:10" x14ac:dyDescent="0.2">
      <c r="A20" s="1">
        <v>19</v>
      </c>
      <c r="B20" s="3">
        <v>146</v>
      </c>
      <c r="C20" s="2" t="str">
        <f>IF($B20="","",VLOOKUP(B20,Données!$A$1:$G$533,2,FALSE))</f>
        <v xml:space="preserve">GASP </v>
      </c>
      <c r="D20" s="2" t="str">
        <f>IF($B20="","",VLOOKUP(B20,Données!$A$1:$G$533,3,FALSE))</f>
        <v>Loralie</v>
      </c>
      <c r="E20" s="2" t="str">
        <f>IF($B20="","",VLOOKUP(B20,Données!$A$1:$G$533,4,FALSE))</f>
        <v xml:space="preserve">PAGNOL </v>
      </c>
      <c r="F20" s="91">
        <f>IF($B20="","",VLOOKUP(B20,Données!$A$1:$G$533,6,FALSE))</f>
        <v>39204</v>
      </c>
      <c r="G20" s="91" t="s">
        <v>677</v>
      </c>
      <c r="H20" s="2" t="str">
        <f>IF($B20="","",VLOOKUP(B20,Données!$A$1:$G$533,7,FALSE))</f>
        <v>F</v>
      </c>
      <c r="I20" s="95">
        <v>7.9282407407407409E-3</v>
      </c>
      <c r="J20" s="96">
        <f t="shared" si="0"/>
        <v>10.510948905109489</v>
      </c>
    </row>
    <row r="21" spans="1:10" x14ac:dyDescent="0.2">
      <c r="A21" s="1">
        <v>20</v>
      </c>
      <c r="B21" s="3">
        <v>327</v>
      </c>
      <c r="C21" s="2" t="str">
        <f>IF($B21="","",VLOOKUP(B21,Données!$A$1:$G$533,2,FALSE))</f>
        <v>BENKHEDOUDA</v>
      </c>
      <c r="D21" s="2" t="str">
        <f>IF($B21="","",VLOOKUP(B21,Données!$A$1:$G$533,3,FALSE))</f>
        <v>Amel</v>
      </c>
      <c r="E21" s="2" t="str">
        <f>IF($B21="","",VLOOKUP(B21,Données!$A$1:$G$533,4,FALSE))</f>
        <v>chénier</v>
      </c>
      <c r="F21" s="91">
        <f>IF($B21="","",VLOOKUP(B21,Données!$A$1:$G$533,6,FALSE))</f>
        <v>39335</v>
      </c>
      <c r="G21" s="91" t="s">
        <v>677</v>
      </c>
      <c r="H21" s="2" t="str">
        <f>IF($B21="","",VLOOKUP(B21,Données!$A$1:$G$533,7,FALSE))</f>
        <v>F</v>
      </c>
      <c r="I21" s="95">
        <v>8.113425925925925E-3</v>
      </c>
      <c r="J21" s="96">
        <f t="shared" si="0"/>
        <v>10.271041369472185</v>
      </c>
    </row>
    <row r="22" spans="1:10" x14ac:dyDescent="0.2">
      <c r="A22" s="1">
        <v>21</v>
      </c>
      <c r="B22" s="3">
        <v>192</v>
      </c>
      <c r="C22" s="2" t="str">
        <f>IF($B22="","",VLOOKUP(B22,Données!$A$1:$G$533,2,FALSE))</f>
        <v>BAROLIN JEAN CHARLES</v>
      </c>
      <c r="D22" s="2" t="str">
        <f>IF($B22="","",VLOOKUP(B22,Données!$A$1:$G$533,3,FALSE))</f>
        <v>Jade</v>
      </c>
      <c r="E22" s="2" t="str">
        <f>IF($B22="","",VLOOKUP(B22,Données!$A$1:$G$533,4,FALSE))</f>
        <v xml:space="preserve">Galilée </v>
      </c>
      <c r="F22" s="91">
        <f>IF($B22="","",VLOOKUP(B22,Données!$A$1:$G$533,6,FALSE))</f>
        <v>39723</v>
      </c>
      <c r="G22" s="91" t="s">
        <v>677</v>
      </c>
      <c r="H22" s="2" t="str">
        <f>IF($B22="","",VLOOKUP(B22,Données!$A$1:$G$533,7,FALSE))</f>
        <v>F</v>
      </c>
      <c r="I22" s="95">
        <v>8.1481481481481474E-3</v>
      </c>
      <c r="J22" s="96">
        <f t="shared" si="0"/>
        <v>10.227272727272728</v>
      </c>
    </row>
    <row r="23" spans="1:10" x14ac:dyDescent="0.2">
      <c r="A23" s="1">
        <v>22</v>
      </c>
      <c r="B23" s="3">
        <v>138</v>
      </c>
      <c r="C23" s="2" t="str">
        <f>IF($B23="","",VLOOKUP(B23,Données!$A$1:$G$533,2,FALSE))</f>
        <v>CARTHAGOT</v>
      </c>
      <c r="D23" s="2" t="str">
        <f>IF($B23="","",VLOOKUP(B23,Données!$A$1:$G$533,3,FALSE))</f>
        <v>Erin</v>
      </c>
      <c r="E23" s="2" t="str">
        <f>IF($B23="","",VLOOKUP(B23,Données!$A$1:$G$533,4,FALSE))</f>
        <v xml:space="preserve">PAGNOL </v>
      </c>
      <c r="F23" s="91">
        <f>IF($B23="","",VLOOKUP(B23,Données!$A$1:$G$533,6,FALSE))</f>
        <v>39475</v>
      </c>
      <c r="G23" s="91" t="s">
        <v>677</v>
      </c>
      <c r="H23" s="2" t="str">
        <f>IF($B23="","",VLOOKUP(B23,Données!$A$1:$G$533,7,FALSE))</f>
        <v>F</v>
      </c>
      <c r="I23" s="95">
        <v>8.1828703703703699E-3</v>
      </c>
      <c r="J23" s="96">
        <f t="shared" si="0"/>
        <v>10.183875530410186</v>
      </c>
    </row>
    <row r="24" spans="1:10" x14ac:dyDescent="0.2">
      <c r="A24" s="1">
        <v>23</v>
      </c>
      <c r="B24" s="3">
        <v>113</v>
      </c>
      <c r="C24" s="2" t="str">
        <f>IF($B24="","",VLOOKUP(B24,Données!$A$1:$G$533,2,FALSE))</f>
        <v>TALLA</v>
      </c>
      <c r="D24" s="2" t="str">
        <f>IF($B24="","",VLOOKUP(B24,Données!$A$1:$G$533,3,FALSE))</f>
        <v>Khardiatou</v>
      </c>
      <c r="E24" s="2" t="str">
        <f>IF($B24="","",VLOOKUP(B24,Données!$A$1:$G$533,4,FALSE))</f>
        <v>CHENIER</v>
      </c>
      <c r="F24" s="91">
        <f>IF($B24="","",VLOOKUP(B24,Données!$A$1:$G$533,6,FALSE))</f>
        <v>39497</v>
      </c>
      <c r="G24" s="91" t="s">
        <v>677</v>
      </c>
      <c r="H24" s="2" t="str">
        <f>IF($B24="","",VLOOKUP(B24,Données!$A$1:$G$533,7,FALSE))</f>
        <v>F</v>
      </c>
      <c r="I24" s="95">
        <v>8.2175925925925906E-3</v>
      </c>
      <c r="J24" s="96">
        <f t="shared" si="0"/>
        <v>10.140845070422538</v>
      </c>
    </row>
    <row r="25" spans="1:10" x14ac:dyDescent="0.2">
      <c r="A25" s="1">
        <v>24</v>
      </c>
      <c r="B25" s="3">
        <v>181</v>
      </c>
      <c r="C25" s="2" t="str">
        <f>IF($B25="","",VLOOKUP(B25,Données!$A$1:$G$533,2,FALSE))</f>
        <v>GAUTHIER</v>
      </c>
      <c r="D25" s="2" t="str">
        <f>IF($B25="","",VLOOKUP(B25,Données!$A$1:$G$533,3,FALSE))</f>
        <v>Katell</v>
      </c>
      <c r="E25" s="2" t="str">
        <f>IF($B25="","",VLOOKUP(B25,Données!$A$1:$G$533,4,FALSE))</f>
        <v xml:space="preserve">Galilée </v>
      </c>
      <c r="F25" s="91">
        <f>IF($B25="","",VLOOKUP(B25,Données!$A$1:$G$533,6,FALSE))</f>
        <v>39149</v>
      </c>
      <c r="G25" s="91" t="s">
        <v>677</v>
      </c>
      <c r="H25" s="2" t="str">
        <f>IF($B25="","",VLOOKUP(B25,Données!$A$1:$G$533,7,FALSE))</f>
        <v>F</v>
      </c>
      <c r="I25" s="95">
        <v>8.2523148148148096E-3</v>
      </c>
      <c r="J25" s="96">
        <f t="shared" si="0"/>
        <v>10.098176718092573</v>
      </c>
    </row>
    <row r="26" spans="1:10" x14ac:dyDescent="0.2">
      <c r="A26" s="1">
        <v>25</v>
      </c>
      <c r="B26" s="3">
        <v>133</v>
      </c>
      <c r="C26" s="2" t="str">
        <f>IF($B26="","",VLOOKUP(B26,Données!$A$1:$G$533,2,FALSE))</f>
        <v>GUILLAMAUD</v>
      </c>
      <c r="D26" s="2" t="str">
        <f>IF($B26="","",VLOOKUP(B26,Données!$A$1:$G$533,3,FALSE))</f>
        <v>Nina</v>
      </c>
      <c r="E26" s="2" t="str">
        <f>IF($B26="","",VLOOKUP(B26,Données!$A$1:$G$533,4,FALSE))</f>
        <v xml:space="preserve">PAGNOL </v>
      </c>
      <c r="F26" s="91">
        <f>IF($B26="","",VLOOKUP(B26,Données!$A$1:$G$533,6,FALSE))</f>
        <v>39690</v>
      </c>
      <c r="G26" s="91" t="s">
        <v>677</v>
      </c>
      <c r="H26" s="2" t="str">
        <f>IF($B26="","",VLOOKUP(B26,Données!$A$1:$G$533,7,FALSE))</f>
        <v>F</v>
      </c>
      <c r="I26" s="95">
        <v>8.2870370370370407E-3</v>
      </c>
      <c r="J26" s="96">
        <f t="shared" si="0"/>
        <v>10.055865921787705</v>
      </c>
    </row>
    <row r="27" spans="1:10" x14ac:dyDescent="0.2">
      <c r="A27" s="1">
        <v>26</v>
      </c>
      <c r="B27" s="3">
        <v>137</v>
      </c>
      <c r="C27" s="2" t="str">
        <f>IF($B27="","",VLOOKUP(B27,Données!$A$1:$G$533,2,FALSE))</f>
        <v>MONTMARTIN</v>
      </c>
      <c r="D27" s="2" t="str">
        <f>IF($B27="","",VLOOKUP(B27,Données!$A$1:$G$533,3,FALSE))</f>
        <v>Méline</v>
      </c>
      <c r="E27" s="2" t="str">
        <f>IF($B27="","",VLOOKUP(B27,Données!$A$1:$G$533,4,FALSE))</f>
        <v xml:space="preserve">PAGNOL </v>
      </c>
      <c r="F27" s="91">
        <f>IF($B27="","",VLOOKUP(B27,Données!$A$1:$G$533,6,FALSE))</f>
        <v>39477</v>
      </c>
      <c r="G27" s="91" t="s">
        <v>677</v>
      </c>
      <c r="H27" s="2" t="str">
        <f>IF($B27="","",VLOOKUP(B27,Données!$A$1:$G$533,7,FALSE))</f>
        <v>F</v>
      </c>
      <c r="I27" s="95">
        <v>8.2870370370370372E-3</v>
      </c>
      <c r="J27" s="96">
        <f t="shared" si="0"/>
        <v>10.055865921787708</v>
      </c>
    </row>
    <row r="28" spans="1:10" x14ac:dyDescent="0.2">
      <c r="A28" s="1">
        <v>27</v>
      </c>
      <c r="B28" s="3">
        <v>145</v>
      </c>
      <c r="C28" s="2" t="str">
        <f>IF($B28="","",VLOOKUP(B28,Données!$A$1:$G$533,2,FALSE))</f>
        <v>BIHOUR</v>
      </c>
      <c r="D28" s="2" t="str">
        <f>IF($B28="","",VLOOKUP(B28,Données!$A$1:$G$533,3,FALSE))</f>
        <v>Linoa</v>
      </c>
      <c r="E28" s="2" t="str">
        <f>IF($B28="","",VLOOKUP(B28,Données!$A$1:$G$533,4,FALSE))</f>
        <v xml:space="preserve">PAGNOL </v>
      </c>
      <c r="F28" s="91">
        <f>IF($B28="","",VLOOKUP(B28,Données!$A$1:$G$533,6,FALSE))</f>
        <v>39293</v>
      </c>
      <c r="G28" s="91" t="s">
        <v>677</v>
      </c>
      <c r="H28" s="2" t="str">
        <f>IF($B28="","",VLOOKUP(B28,Données!$A$1:$G$533,7,FALSE))</f>
        <v>F</v>
      </c>
      <c r="I28" s="95">
        <v>8.5763888888888886E-3</v>
      </c>
      <c r="J28" s="96">
        <f t="shared" si="0"/>
        <v>9.7165991902834019</v>
      </c>
    </row>
    <row r="29" spans="1:10" x14ac:dyDescent="0.2">
      <c r="A29" s="1">
        <v>28</v>
      </c>
      <c r="B29" s="3">
        <v>135</v>
      </c>
      <c r="C29" s="2" t="str">
        <f>IF($B29="","",VLOOKUP(B29,Données!$A$1:$G$533,2,FALSE))</f>
        <v>THAUVIN PERIGNON</v>
      </c>
      <c r="D29" s="2" t="str">
        <f>IF($B29="","",VLOOKUP(B29,Données!$A$1:$G$533,3,FALSE))</f>
        <v>Maylis</v>
      </c>
      <c r="E29" s="2" t="str">
        <f>IF($B29="","",VLOOKUP(B29,Données!$A$1:$G$533,4,FALSE))</f>
        <v xml:space="preserve">PAGNOL </v>
      </c>
      <c r="F29" s="91">
        <f>IF($B29="","",VLOOKUP(B29,Données!$A$1:$G$533,6,FALSE))</f>
        <v>39536</v>
      </c>
      <c r="G29" s="91" t="s">
        <v>677</v>
      </c>
      <c r="H29" s="2" t="str">
        <f>IF($B29="","",VLOOKUP(B29,Données!$A$1:$G$533,7,FALSE))</f>
        <v>F</v>
      </c>
      <c r="I29" s="95">
        <v>8.5763888888888886E-3</v>
      </c>
      <c r="J29" s="96">
        <f t="shared" si="0"/>
        <v>9.7165991902834019</v>
      </c>
    </row>
    <row r="30" spans="1:10" x14ac:dyDescent="0.2">
      <c r="A30" s="1">
        <v>29</v>
      </c>
      <c r="B30" s="3">
        <v>191</v>
      </c>
      <c r="C30" s="2" t="str">
        <f>IF($B30="","",VLOOKUP(B30,Données!$A$1:$G$533,2,FALSE))</f>
        <v>PEULVAST</v>
      </c>
      <c r="D30" s="2" t="str">
        <f>IF($B30="","",VLOOKUP(B30,Données!$A$1:$G$533,3,FALSE))</f>
        <v>Tinaïg</v>
      </c>
      <c r="E30" s="2" t="str">
        <f>IF($B30="","",VLOOKUP(B30,Données!$A$1:$G$533,4,FALSE))</f>
        <v xml:space="preserve">Galilée </v>
      </c>
      <c r="F30" s="91">
        <f>IF($B30="","",VLOOKUP(B30,Données!$A$1:$G$533,6,FALSE))</f>
        <v>39678</v>
      </c>
      <c r="G30" s="91" t="s">
        <v>677</v>
      </c>
      <c r="H30" s="2" t="str">
        <f>IF($B30="","",VLOOKUP(B30,Données!$A$1:$G$533,7,FALSE))</f>
        <v>F</v>
      </c>
      <c r="I30" s="95">
        <v>8.611111111111111E-3</v>
      </c>
      <c r="J30" s="96">
        <f t="shared" si="0"/>
        <v>9.67741935483871</v>
      </c>
    </row>
    <row r="31" spans="1:10" x14ac:dyDescent="0.2">
      <c r="A31" s="1">
        <v>30</v>
      </c>
      <c r="B31" s="3">
        <v>105</v>
      </c>
      <c r="C31" s="2" t="str">
        <f>IF($B31="","",VLOOKUP(B31,Données!$A$1:$G$533,2,FALSE))</f>
        <v>Ait Hmad</v>
      </c>
      <c r="D31" s="2" t="str">
        <f>IF($B31="","",VLOOKUP(B31,Données!$A$1:$G$533,3,FALSE))</f>
        <v>Nora</v>
      </c>
      <c r="E31" s="2" t="str">
        <f>IF($B31="","",VLOOKUP(B31,Données!$A$1:$G$533,4,FALSE))</f>
        <v>Albert Thierry</v>
      </c>
      <c r="F31" s="91">
        <f>IF($B31="","",VLOOKUP(B31,Données!$A$1:$G$533,6,FALSE))</f>
        <v>39351</v>
      </c>
      <c r="G31" s="91" t="s">
        <v>677</v>
      </c>
      <c r="H31" s="2" t="str">
        <f>IF($B31="","",VLOOKUP(B31,Données!$A$1:$G$533,7,FALSE))</f>
        <v>F</v>
      </c>
      <c r="I31" s="95">
        <v>8.611111111111111E-3</v>
      </c>
      <c r="J31" s="96">
        <f t="shared" si="0"/>
        <v>9.67741935483871</v>
      </c>
    </row>
    <row r="32" spans="1:10" x14ac:dyDescent="0.2">
      <c r="A32" s="1">
        <v>31</v>
      </c>
      <c r="B32" s="3">
        <v>193</v>
      </c>
      <c r="C32" s="2" t="str">
        <f>IF($B32="","",VLOOKUP(B32,Données!$A$1:$G$533,2,FALSE))</f>
        <v>RICTIO</v>
      </c>
      <c r="D32" s="2" t="str">
        <f>IF($B32="","",VLOOKUP(B32,Données!$A$1:$G$533,3,FALSE))</f>
        <v>Lyla</v>
      </c>
      <c r="E32" s="2" t="str">
        <f>IF($B32="","",VLOOKUP(B32,Données!$A$1:$G$533,4,FALSE))</f>
        <v xml:space="preserve">Galilée </v>
      </c>
      <c r="F32" s="91">
        <f>IF($B32="","",VLOOKUP(B32,Données!$A$1:$G$533,6,FALSE))</f>
        <v>39745</v>
      </c>
      <c r="G32" s="91" t="s">
        <v>677</v>
      </c>
      <c r="H32" s="2" t="str">
        <f>IF($B32="","",VLOOKUP(B32,Données!$A$1:$G$533,7,FALSE))</f>
        <v>F</v>
      </c>
      <c r="I32" s="95">
        <v>8.6111111111111093E-3</v>
      </c>
      <c r="J32" s="96">
        <f t="shared" si="0"/>
        <v>9.6774193548387117</v>
      </c>
    </row>
    <row r="33" spans="1:10" x14ac:dyDescent="0.2">
      <c r="A33" s="1">
        <v>32</v>
      </c>
      <c r="B33" s="3">
        <v>143</v>
      </c>
      <c r="C33" s="2" t="str">
        <f>IF($B33="","",VLOOKUP(B33,Données!$A$1:$G$533,2,FALSE))</f>
        <v>CORDONNE</v>
      </c>
      <c r="D33" s="2" t="str">
        <f>IF($B33="","",VLOOKUP(B33,Données!$A$1:$G$533,3,FALSE))</f>
        <v>Eva</v>
      </c>
      <c r="E33" s="2" t="str">
        <f>IF($B33="","",VLOOKUP(B33,Données!$A$1:$G$533,4,FALSE))</f>
        <v xml:space="preserve">PAGNOL </v>
      </c>
      <c r="F33" s="91">
        <f>IF($B33="","",VLOOKUP(B33,Données!$A$1:$G$533,6,FALSE))</f>
        <v>39354</v>
      </c>
      <c r="G33" s="91" t="s">
        <v>677</v>
      </c>
      <c r="H33" s="2" t="str">
        <f>IF($B33="","",VLOOKUP(B33,Données!$A$1:$G$533,7,FALSE))</f>
        <v>F</v>
      </c>
      <c r="I33" s="95">
        <v>8.6111111111111093E-3</v>
      </c>
      <c r="J33" s="96">
        <f t="shared" si="0"/>
        <v>9.6774193548387117</v>
      </c>
    </row>
    <row r="34" spans="1:10" x14ac:dyDescent="0.2">
      <c r="A34" s="1">
        <v>33</v>
      </c>
      <c r="B34" s="3">
        <v>104</v>
      </c>
      <c r="C34" s="2" t="str">
        <f>IF($B34="","",VLOOKUP(B34,Données!$A$1:$G$533,2,FALSE))</f>
        <v>Benhatta</v>
      </c>
      <c r="D34" s="2" t="str">
        <f>IF($B34="","",VLOOKUP(B34,Données!$A$1:$G$533,3,FALSE))</f>
        <v>Leila</v>
      </c>
      <c r="E34" s="2" t="str">
        <f>IF($B34="","",VLOOKUP(B34,Données!$A$1:$G$533,4,FALSE))</f>
        <v>Albert Thierry</v>
      </c>
      <c r="F34" s="91">
        <f>IF($B34="","",VLOOKUP(B34,Données!$A$1:$G$533,6,FALSE))</f>
        <v>39638</v>
      </c>
      <c r="G34" s="91" t="s">
        <v>677</v>
      </c>
      <c r="H34" s="2" t="str">
        <f>IF($B34="","",VLOOKUP(B34,Données!$A$1:$G$533,7,FALSE))</f>
        <v>F</v>
      </c>
      <c r="I34" s="95">
        <v>8.726851851851852E-3</v>
      </c>
      <c r="J34" s="96">
        <f t="shared" si="0"/>
        <v>9.549071618037134</v>
      </c>
    </row>
    <row r="35" spans="1:10" x14ac:dyDescent="0.2">
      <c r="A35" s="1">
        <v>34</v>
      </c>
      <c r="B35" s="3">
        <v>170</v>
      </c>
      <c r="C35" s="2" t="str">
        <f>IF($B35="","",VLOOKUP(B35,Données!$A$1:$G$533,2,FALSE))</f>
        <v>ABOU</v>
      </c>
      <c r="D35" s="2" t="str">
        <f>IF($B35="","",VLOOKUP(B35,Données!$A$1:$G$533,3,FALSE))</f>
        <v>SALAMATA</v>
      </c>
      <c r="E35" s="2" t="str">
        <f>IF($B35="","",VLOOKUP(B35,Données!$A$1:$G$533,4,FALSE))</f>
        <v>SULLY</v>
      </c>
      <c r="F35" s="91">
        <f>IF($B35="","",VLOOKUP(B35,Données!$A$1:$G$533,6,FALSE))</f>
        <v>39438</v>
      </c>
      <c r="G35" s="91" t="s">
        <v>677</v>
      </c>
      <c r="H35" s="2" t="str">
        <f>IF($B35="","",VLOOKUP(B35,Données!$A$1:$G$533,7,FALSE))</f>
        <v>F</v>
      </c>
      <c r="I35" s="95">
        <v>8.8425925925925894E-3</v>
      </c>
      <c r="J35" s="96">
        <f t="shared" si="0"/>
        <v>9.4240837696335102</v>
      </c>
    </row>
    <row r="36" spans="1:10" x14ac:dyDescent="0.2">
      <c r="A36" s="1">
        <v>35</v>
      </c>
      <c r="B36" s="3">
        <v>174</v>
      </c>
      <c r="C36" s="2" t="str">
        <f>IF($B36="","",VLOOKUP(B36,Données!$A$1:$G$533,2,FALSE))</f>
        <v>BOUMAARAF</v>
      </c>
      <c r="D36" s="2" t="str">
        <f>IF($B36="","",VLOOKUP(B36,Données!$A$1:$G$533,3,FALSE))</f>
        <v>JIHANE</v>
      </c>
      <c r="E36" s="2" t="str">
        <f>IF($B36="","",VLOOKUP(B36,Données!$A$1:$G$533,4,FALSE))</f>
        <v>SULLY</v>
      </c>
      <c r="F36" s="91">
        <f>IF($B36="","",VLOOKUP(B36,Données!$A$1:$G$533,6,FALSE))</f>
        <v>39311</v>
      </c>
      <c r="G36" s="91" t="s">
        <v>677</v>
      </c>
      <c r="H36" s="2" t="str">
        <f>IF($B36="","",VLOOKUP(B36,Données!$A$1:$G$533,7,FALSE))</f>
        <v>F</v>
      </c>
      <c r="I36" s="95">
        <v>8.8425925925925911E-3</v>
      </c>
      <c r="J36" s="96">
        <f t="shared" si="0"/>
        <v>9.4240837696335102</v>
      </c>
    </row>
    <row r="37" spans="1:10" x14ac:dyDescent="0.2">
      <c r="A37" s="1">
        <v>36</v>
      </c>
      <c r="B37" s="3">
        <v>162</v>
      </c>
      <c r="C37" s="2" t="str">
        <f>IF($B37="","",VLOOKUP(B37,Données!$A$1:$G$533,2,FALSE))</f>
        <v>SAKI</v>
      </c>
      <c r="D37" s="2" t="str">
        <f>IF($B37="","",VLOOKUP(B37,Données!$A$1:$G$533,3,FALSE))</f>
        <v>SHADENE</v>
      </c>
      <c r="E37" s="2" t="str">
        <f>IF($B37="","",VLOOKUP(B37,Données!$A$1:$G$533,4,FALSE))</f>
        <v xml:space="preserve">Saint-Louis Bonnières </v>
      </c>
      <c r="F37" s="91">
        <f>IF($B37="","",VLOOKUP(B37,Données!$A$1:$G$533,6,FALSE))</f>
        <v>39773</v>
      </c>
      <c r="G37" s="91" t="s">
        <v>677</v>
      </c>
      <c r="H37" s="2" t="str">
        <f>IF($B37="","",VLOOKUP(B37,Données!$A$1:$G$533,7,FALSE))</f>
        <v>F</v>
      </c>
      <c r="I37" s="95">
        <v>8.8425925925925894E-3</v>
      </c>
      <c r="J37" s="96">
        <f t="shared" si="0"/>
        <v>9.4240837696335102</v>
      </c>
    </row>
    <row r="38" spans="1:10" x14ac:dyDescent="0.2">
      <c r="A38" s="1">
        <v>37</v>
      </c>
      <c r="B38" s="3">
        <v>186</v>
      </c>
      <c r="C38" s="2" t="str">
        <f>IF($B38="","",VLOOKUP(B38,Données!$A$1:$G$533,2,FALSE))</f>
        <v>PISON</v>
      </c>
      <c r="D38" s="2" t="str">
        <f>IF($B38="","",VLOOKUP(B38,Données!$A$1:$G$533,3,FALSE))</f>
        <v>Mellina</v>
      </c>
      <c r="E38" s="2" t="str">
        <f>IF($B38="","",VLOOKUP(B38,Données!$A$1:$G$533,4,FALSE))</f>
        <v xml:space="preserve">Galilée </v>
      </c>
      <c r="F38" s="91">
        <f>IF($B38="","",VLOOKUP(B38,Données!$A$1:$G$533,6,FALSE))</f>
        <v>39302</v>
      </c>
      <c r="G38" s="91" t="s">
        <v>677</v>
      </c>
      <c r="H38" s="2" t="str">
        <f>IF($B38="","",VLOOKUP(B38,Données!$A$1:$G$533,7,FALSE))</f>
        <v>F</v>
      </c>
      <c r="I38" s="95">
        <v>8.9120370370370378E-3</v>
      </c>
      <c r="J38" s="96">
        <f t="shared" si="0"/>
        <v>9.3506493506493502</v>
      </c>
    </row>
    <row r="39" spans="1:10" x14ac:dyDescent="0.2">
      <c r="A39" s="1">
        <v>38</v>
      </c>
      <c r="B39" s="3">
        <v>166</v>
      </c>
      <c r="C39" s="2" t="str">
        <f>IF($B39="","",VLOOKUP(B39,Données!$A$1:$G$533,2,FALSE))</f>
        <v>BENSADOUNE</v>
      </c>
      <c r="D39" s="2" t="str">
        <f>IF($B39="","",VLOOKUP(B39,Données!$A$1:$G$533,3,FALSE))</f>
        <v>ELYANA</v>
      </c>
      <c r="E39" s="2" t="str">
        <f>IF($B39="","",VLOOKUP(B39,Données!$A$1:$G$533,4,FALSE))</f>
        <v>SULLY</v>
      </c>
      <c r="F39" s="91">
        <f>IF($B39="","",VLOOKUP(B39,Données!$A$1:$G$533,6,FALSE))</f>
        <v>39635</v>
      </c>
      <c r="G39" s="91" t="s">
        <v>677</v>
      </c>
      <c r="H39" s="2" t="str">
        <f>IF($B39="","",VLOOKUP(B39,Données!$A$1:$G$533,7,FALSE))</f>
        <v>F</v>
      </c>
      <c r="I39" s="95">
        <v>8.9699074074074073E-3</v>
      </c>
      <c r="J39" s="96">
        <f t="shared" si="0"/>
        <v>9.2903225806451619</v>
      </c>
    </row>
    <row r="40" spans="1:10" x14ac:dyDescent="0.2">
      <c r="A40" s="1">
        <v>39</v>
      </c>
      <c r="B40" s="3">
        <v>167</v>
      </c>
      <c r="C40" s="2" t="str">
        <f>IF($B40="","",VLOOKUP(B40,Données!$A$1:$G$533,2,FALSE))</f>
        <v>BELLUNE</v>
      </c>
      <c r="D40" s="2" t="str">
        <f>IF($B40="","",VLOOKUP(B40,Données!$A$1:$G$533,3,FALSE))</f>
        <v>LINDSAY</v>
      </c>
      <c r="E40" s="2" t="str">
        <f>IF($B40="","",VLOOKUP(B40,Données!$A$1:$G$533,4,FALSE))</f>
        <v>SULLY</v>
      </c>
      <c r="F40" s="91">
        <f>IF($B40="","",VLOOKUP(B40,Données!$A$1:$G$533,6,FALSE))</f>
        <v>39570</v>
      </c>
      <c r="G40" s="91" t="s">
        <v>677</v>
      </c>
      <c r="H40" s="2" t="str">
        <f>IF($B40="","",VLOOKUP(B40,Données!$A$1:$G$533,7,FALSE))</f>
        <v>F</v>
      </c>
      <c r="I40" s="95">
        <v>9.0624999999999994E-3</v>
      </c>
      <c r="J40" s="96">
        <f t="shared" si="0"/>
        <v>9.1954022988505759</v>
      </c>
    </row>
    <row r="41" spans="1:10" x14ac:dyDescent="0.2">
      <c r="A41" s="1">
        <v>40</v>
      </c>
      <c r="B41" s="3">
        <v>142</v>
      </c>
      <c r="C41" s="2" t="str">
        <f>IF($B41="","",VLOOKUP(B41,Données!$A$1:$G$533,2,FALSE))</f>
        <v>GARNIER</v>
      </c>
      <c r="D41" s="2" t="str">
        <f>IF($B41="","",VLOOKUP(B41,Données!$A$1:$G$533,3,FALSE))</f>
        <v>Lalie</v>
      </c>
      <c r="E41" s="2" t="str">
        <f>IF($B41="","",VLOOKUP(B41,Données!$A$1:$G$533,4,FALSE))</f>
        <v xml:space="preserve">PAGNOL </v>
      </c>
      <c r="F41" s="91">
        <f>IF($B41="","",VLOOKUP(B41,Données!$A$1:$G$533,6,FALSE))</f>
        <v>39358</v>
      </c>
      <c r="G41" s="91" t="s">
        <v>677</v>
      </c>
      <c r="H41" s="2" t="str">
        <f>IF($B41="","",VLOOKUP(B41,Données!$A$1:$G$533,7,FALSE))</f>
        <v>F</v>
      </c>
      <c r="I41" s="95">
        <v>9.1435185185185178E-3</v>
      </c>
      <c r="J41" s="96">
        <f t="shared" si="0"/>
        <v>9.113924050632912</v>
      </c>
    </row>
    <row r="42" spans="1:10" x14ac:dyDescent="0.2">
      <c r="A42" s="1">
        <v>41</v>
      </c>
      <c r="B42" s="3">
        <v>177</v>
      </c>
      <c r="C42" s="2" t="str">
        <f>IF($B42="","",VLOOKUP(B42,Données!$A$1:$G$533,2,FALSE))</f>
        <v>ROUXEL</v>
      </c>
      <c r="D42" s="2" t="str">
        <f>IF($B42="","",VLOOKUP(B42,Données!$A$1:$G$533,3,FALSE))</f>
        <v>Cassandra</v>
      </c>
      <c r="E42" s="2" t="str">
        <f>IF($B42="","",VLOOKUP(B42,Données!$A$1:$G$533,4,FALSE))</f>
        <v xml:space="preserve">PAGNOL </v>
      </c>
      <c r="F42" s="91">
        <f>IF($B42="","",VLOOKUP(B42,Données!$A$1:$G$533,6,FALSE))</f>
        <v>39425</v>
      </c>
      <c r="G42" s="91" t="s">
        <v>677</v>
      </c>
      <c r="H42" s="2" t="str">
        <f>IF($B42="","",VLOOKUP(B42,Données!$A$1:$G$533,7,FALSE))</f>
        <v>F</v>
      </c>
      <c r="I42" s="95">
        <v>9.1435185185185178E-3</v>
      </c>
      <c r="J42" s="96">
        <f t="shared" si="0"/>
        <v>9.113924050632912</v>
      </c>
    </row>
    <row r="43" spans="1:10" x14ac:dyDescent="0.2">
      <c r="A43" s="1">
        <v>42</v>
      </c>
      <c r="B43" s="3">
        <v>185</v>
      </c>
      <c r="C43" s="2" t="str">
        <f>IF($B43="","",VLOOKUP(B43,Données!$A$1:$G$533,2,FALSE))</f>
        <v>PEULVAST</v>
      </c>
      <c r="D43" s="2" t="str">
        <f>IF($B43="","",VLOOKUP(B43,Données!$A$1:$G$533,3,FALSE))</f>
        <v>Anouk</v>
      </c>
      <c r="E43" s="2" t="str">
        <f>IF($B43="","",VLOOKUP(B43,Données!$A$1:$G$533,4,FALSE))</f>
        <v xml:space="preserve">Galilée </v>
      </c>
      <c r="F43" s="91">
        <f>IF($B43="","",VLOOKUP(B43,Données!$A$1:$G$533,6,FALSE))</f>
        <v>39212</v>
      </c>
      <c r="G43" s="91" t="s">
        <v>677</v>
      </c>
      <c r="H43" s="2" t="str">
        <f>IF($B43="","",VLOOKUP(B43,Données!$A$1:$G$533,7,FALSE))</f>
        <v>F</v>
      </c>
      <c r="I43" s="95">
        <v>9.1435185185185178E-3</v>
      </c>
      <c r="J43" s="96">
        <f t="shared" si="0"/>
        <v>9.113924050632912</v>
      </c>
    </row>
    <row r="44" spans="1:10" x14ac:dyDescent="0.2">
      <c r="A44" s="1">
        <v>43</v>
      </c>
      <c r="B44" s="3">
        <v>119</v>
      </c>
      <c r="C44" s="2" t="str">
        <f>IF($B44="","",VLOOKUP(B44,Données!$A$1:$G$533,2,FALSE))</f>
        <v>SLIMANI</v>
      </c>
      <c r="D44" s="2" t="str">
        <f>IF($B44="","",VLOOKUP(B44,Données!$A$1:$G$533,3,FALSE))</f>
        <v>sabrina</v>
      </c>
      <c r="E44" s="2" t="str">
        <f>IF($B44="","",VLOOKUP(B44,Données!$A$1:$G$533,4,FALSE))</f>
        <v>Clemenceau</v>
      </c>
      <c r="F44" s="91">
        <f>IF($B44="","",VLOOKUP(B44,Données!$A$1:$G$533,6,FALSE))</f>
        <v>39664</v>
      </c>
      <c r="G44" s="91" t="s">
        <v>677</v>
      </c>
      <c r="H44" s="2" t="str">
        <f>IF($B44="","",VLOOKUP(B44,Données!$A$1:$G$533,7,FALSE))</f>
        <v>F</v>
      </c>
      <c r="I44" s="95">
        <v>9.1435185185185196E-3</v>
      </c>
      <c r="J44" s="96">
        <f t="shared" si="0"/>
        <v>9.1139240506329102</v>
      </c>
    </row>
    <row r="45" spans="1:10" x14ac:dyDescent="0.2">
      <c r="A45" s="1">
        <v>44</v>
      </c>
      <c r="B45" s="3">
        <v>180</v>
      </c>
      <c r="C45" s="2" t="str">
        <f>IF($B45="","",VLOOKUP(B45,Données!$A$1:$G$533,2,FALSE))</f>
        <v>OUNADJELA</v>
      </c>
      <c r="D45" s="2" t="str">
        <f>IF($B45="","",VLOOKUP(B45,Données!$A$1:$G$533,3,FALSE))</f>
        <v>Celia</v>
      </c>
      <c r="E45" s="2" t="str">
        <f>IF($B45="","",VLOOKUP(B45,Données!$A$1:$G$533,4,FALSE))</f>
        <v>SULLY</v>
      </c>
      <c r="F45" s="91">
        <f>IF($B45="","",VLOOKUP(B45,Données!$A$1:$G$533,6,FALSE))</f>
        <v>39213</v>
      </c>
      <c r="G45" s="91" t="s">
        <v>677</v>
      </c>
      <c r="H45" s="2" t="str">
        <f>IF($B45="","",VLOOKUP(B45,Données!$A$1:$G$533,7,FALSE))</f>
        <v>F</v>
      </c>
      <c r="I45" s="95">
        <v>9.2361111111111116E-3</v>
      </c>
      <c r="J45" s="96">
        <f t="shared" si="0"/>
        <v>9.022556390977444</v>
      </c>
    </row>
    <row r="46" spans="1:10" x14ac:dyDescent="0.2">
      <c r="A46" s="1">
        <v>45</v>
      </c>
      <c r="B46" s="3">
        <v>176</v>
      </c>
      <c r="C46" s="2" t="str">
        <f>IF($B46="","",VLOOKUP(B46,Données!$A$1:$G$533,2,FALSE))</f>
        <v>TAVARES GALHORDAS</v>
      </c>
      <c r="D46" s="2" t="str">
        <f>IF($B46="","",VLOOKUP(B46,Données!$A$1:$G$533,3,FALSE))</f>
        <v>FILIPA</v>
      </c>
      <c r="E46" s="2" t="str">
        <f>IF($B46="","",VLOOKUP(B46,Données!$A$1:$G$533,4,FALSE))</f>
        <v>SULLY</v>
      </c>
      <c r="F46" s="91">
        <f>IF($B46="","",VLOOKUP(B46,Données!$A$1:$G$533,6,FALSE))</f>
        <v>39118</v>
      </c>
      <c r="G46" s="91" t="s">
        <v>677</v>
      </c>
      <c r="H46" s="2" t="str">
        <f>IF($B46="","",VLOOKUP(B46,Données!$A$1:$G$533,7,FALSE))</f>
        <v>F</v>
      </c>
      <c r="I46" s="95">
        <v>9.2361111111111116E-3</v>
      </c>
      <c r="J46" s="96">
        <f t="shared" si="0"/>
        <v>9.022556390977444</v>
      </c>
    </row>
    <row r="47" spans="1:10" x14ac:dyDescent="0.2">
      <c r="A47" s="1">
        <v>46</v>
      </c>
      <c r="B47" s="3">
        <v>140</v>
      </c>
      <c r="C47" s="2" t="str">
        <f>IF($B47="","",VLOOKUP(B47,Données!$A$1:$G$533,2,FALSE))</f>
        <v xml:space="preserve">BIDERE </v>
      </c>
      <c r="D47" s="2" t="str">
        <f>IF($B47="","",VLOOKUP(B47,Données!$A$1:$G$533,3,FALSE))</f>
        <v>Jeanne</v>
      </c>
      <c r="E47" s="2" t="str">
        <f>IF($B47="","",VLOOKUP(B47,Données!$A$1:$G$533,4,FALSE))</f>
        <v xml:space="preserve">PAGNOL </v>
      </c>
      <c r="F47" s="91">
        <f>IF($B47="","",VLOOKUP(B47,Données!$A$1:$G$533,6,FALSE))</f>
        <v>39449</v>
      </c>
      <c r="G47" s="91" t="s">
        <v>677</v>
      </c>
      <c r="H47" s="2" t="str">
        <f>IF($B47="","",VLOOKUP(B47,Données!$A$1:$G$533,7,FALSE))</f>
        <v>F</v>
      </c>
      <c r="I47" s="95">
        <v>9.3287037037037036E-3</v>
      </c>
      <c r="J47" s="96">
        <f t="shared" si="0"/>
        <v>8.9330024813895772</v>
      </c>
    </row>
    <row r="48" spans="1:10" x14ac:dyDescent="0.2">
      <c r="A48" s="1">
        <v>47</v>
      </c>
      <c r="B48" s="3">
        <v>121</v>
      </c>
      <c r="C48" s="2" t="str">
        <f>IF($B48="","",VLOOKUP(B48,Données!$A$1:$G$533,2,FALSE))</f>
        <v>BOHKOUK</v>
      </c>
      <c r="D48" s="2" t="str">
        <f>IF($B48="","",VLOOKUP(B48,Données!$A$1:$G$533,3,FALSE))</f>
        <v>rayhana</v>
      </c>
      <c r="E48" s="2" t="str">
        <f>IF($B48="","",VLOOKUP(B48,Données!$A$1:$G$533,4,FALSE))</f>
        <v>Clemenceau</v>
      </c>
      <c r="F48" s="91">
        <f>IF($B48="","",VLOOKUP(B48,Données!$A$1:$G$533,6,FALSE))</f>
        <v>39307</v>
      </c>
      <c r="G48" s="91" t="s">
        <v>677</v>
      </c>
      <c r="H48" s="2" t="str">
        <f>IF($B48="","",VLOOKUP(B48,Données!$A$1:$G$533,7,FALSE))</f>
        <v>F</v>
      </c>
      <c r="I48" s="95">
        <v>9.3518518518518525E-3</v>
      </c>
      <c r="J48" s="96">
        <f t="shared" si="0"/>
        <v>8.9108910891089099</v>
      </c>
    </row>
    <row r="49" spans="1:10" x14ac:dyDescent="0.2">
      <c r="A49" s="1">
        <v>48</v>
      </c>
      <c r="B49" s="3">
        <v>189</v>
      </c>
      <c r="C49" s="2" t="str">
        <f>IF($B49="","",VLOOKUP(B49,Données!$A$1:$G$533,2,FALSE))</f>
        <v>IBNNAOUN</v>
      </c>
      <c r="D49" s="2" t="str">
        <f>IF($B49="","",VLOOKUP(B49,Données!$A$1:$G$533,3,FALSE))</f>
        <v>Norimane</v>
      </c>
      <c r="E49" s="2" t="str">
        <f>IF($B49="","",VLOOKUP(B49,Données!$A$1:$G$533,4,FALSE))</f>
        <v xml:space="preserve">Galilée </v>
      </c>
      <c r="F49" s="91">
        <f>IF($B49="","",VLOOKUP(B49,Données!$A$1:$G$533,6,FALSE))</f>
        <v>39562</v>
      </c>
      <c r="G49" s="91" t="s">
        <v>677</v>
      </c>
      <c r="H49" s="2" t="str">
        <f>IF($B49="","",VLOOKUP(B49,Données!$A$1:$G$533,7,FALSE))</f>
        <v>F</v>
      </c>
      <c r="I49" s="95">
        <v>9.4097222222222238E-3</v>
      </c>
      <c r="J49" s="96">
        <f t="shared" si="0"/>
        <v>8.8560885608856079</v>
      </c>
    </row>
    <row r="50" spans="1:10" x14ac:dyDescent="0.2">
      <c r="A50" s="1">
        <v>49</v>
      </c>
      <c r="B50" s="3">
        <v>182</v>
      </c>
      <c r="C50" s="2" t="str">
        <f>IF($B50="","",VLOOKUP(B50,Données!$A$1:$G$533,2,FALSE))</f>
        <v>ABDI HASSAN CHEIK</v>
      </c>
      <c r="D50" s="2" t="str">
        <f>IF($B50="","",VLOOKUP(B50,Données!$A$1:$G$533,3,FALSE))</f>
        <v xml:space="preserve">Asli </v>
      </c>
      <c r="E50" s="2" t="str">
        <f>IF($B50="","",VLOOKUP(B50,Données!$A$1:$G$533,4,FALSE))</f>
        <v xml:space="preserve">Galilée </v>
      </c>
      <c r="F50" s="91">
        <f>IF($B50="","",VLOOKUP(B50,Données!$A$1:$G$533,6,FALSE))</f>
        <v>39159</v>
      </c>
      <c r="G50" s="91" t="s">
        <v>677</v>
      </c>
      <c r="H50" s="2" t="str">
        <f>IF($B50="","",VLOOKUP(B50,Données!$A$1:$G$533,7,FALSE))</f>
        <v>F</v>
      </c>
      <c r="I50" s="95">
        <v>9.4212962962962957E-3</v>
      </c>
      <c r="J50" s="96">
        <f t="shared" si="0"/>
        <v>8.8452088452088464</v>
      </c>
    </row>
    <row r="51" spans="1:10" x14ac:dyDescent="0.2">
      <c r="A51" s="1">
        <v>50</v>
      </c>
      <c r="B51" s="3">
        <v>184</v>
      </c>
      <c r="C51" s="2" t="str">
        <f>IF($B51="","",VLOOKUP(B51,Données!$A$1:$G$533,2,FALSE))</f>
        <v>BOTRIN-FERAY</v>
      </c>
      <c r="D51" s="2" t="str">
        <f>IF($B51="","",VLOOKUP(B51,Données!$A$1:$G$533,3,FALSE))</f>
        <v>Océane</v>
      </c>
      <c r="E51" s="2" t="str">
        <f>IF($B51="","",VLOOKUP(B51,Données!$A$1:$G$533,4,FALSE))</f>
        <v xml:space="preserve">Galilée </v>
      </c>
      <c r="F51" s="91">
        <f>IF($B51="","",VLOOKUP(B51,Données!$A$1:$G$533,6,FALSE))</f>
        <v>39185</v>
      </c>
      <c r="G51" s="91" t="s">
        <v>677</v>
      </c>
      <c r="H51" s="2" t="str">
        <f>IF($B51="","",VLOOKUP(B51,Données!$A$1:$G$533,7,FALSE))</f>
        <v>F</v>
      </c>
      <c r="I51" s="95">
        <v>9.5601851851851855E-3</v>
      </c>
      <c r="J51" s="96">
        <f t="shared" si="0"/>
        <v>8.7167070217917679</v>
      </c>
    </row>
    <row r="52" spans="1:10" x14ac:dyDescent="0.2">
      <c r="A52" s="1">
        <v>51</v>
      </c>
      <c r="B52" s="3">
        <v>111</v>
      </c>
      <c r="C52" s="2" t="str">
        <f>IF($B52="","",VLOOKUP(B52,Données!$A$1:$G$533,2,FALSE))</f>
        <v>CISSOKO</v>
      </c>
      <c r="D52" s="2" t="str">
        <f>IF($B52="","",VLOOKUP(B52,Données!$A$1:$G$533,3,FALSE))</f>
        <v>Jenna</v>
      </c>
      <c r="E52" s="2" t="str">
        <f>IF($B52="","",VLOOKUP(B52,Données!$A$1:$G$533,4,FALSE))</f>
        <v>CHENIER</v>
      </c>
      <c r="F52" s="91">
        <f>IF($B52="","",VLOOKUP(B52,Données!$A$1:$G$533,6,FALSE))</f>
        <v>39532</v>
      </c>
      <c r="G52" s="91" t="s">
        <v>677</v>
      </c>
      <c r="H52" s="2" t="str">
        <f>IF($B52="","",VLOOKUP(B52,Données!$A$1:$G$533,7,FALSE))</f>
        <v>F</v>
      </c>
      <c r="I52" s="95">
        <v>9.6064814814814815E-3</v>
      </c>
      <c r="J52" s="96">
        <f t="shared" si="0"/>
        <v>8.6746987951807224</v>
      </c>
    </row>
    <row r="53" spans="1:10" x14ac:dyDescent="0.2">
      <c r="A53" s="1">
        <v>52</v>
      </c>
      <c r="B53" s="3">
        <v>100</v>
      </c>
      <c r="C53" s="2" t="str">
        <f>IF($B53="","",VLOOKUP(B53,Données!$A$1:$G$533,2,FALSE))</f>
        <v>CELESTIN</v>
      </c>
      <c r="D53" s="2" t="str">
        <f>IF($B53="","",VLOOKUP(B53,Données!$A$1:$G$533,3,FALSE))</f>
        <v>Jessica</v>
      </c>
      <c r="E53" s="2" t="str">
        <f>IF($B53="","",VLOOKUP(B53,Données!$A$1:$G$533,4,FALSE))</f>
        <v>SULLY</v>
      </c>
      <c r="F53" s="91">
        <f>IF($B53="","",VLOOKUP(B53,Données!$A$1:$G$533,6,FALSE))</f>
        <v>39776</v>
      </c>
      <c r="G53" s="91" t="s">
        <v>677</v>
      </c>
      <c r="H53" s="2" t="str">
        <f>IF($B53="","",VLOOKUP(B53,Données!$A$1:$G$533,7,FALSE))</f>
        <v>F</v>
      </c>
      <c r="I53" s="95">
        <v>9.8958333333333329E-3</v>
      </c>
      <c r="J53" s="96">
        <f t="shared" si="0"/>
        <v>8.4210526315789469</v>
      </c>
    </row>
    <row r="54" spans="1:10" x14ac:dyDescent="0.2">
      <c r="A54" s="1">
        <v>53</v>
      </c>
      <c r="B54" s="3">
        <v>148</v>
      </c>
      <c r="C54" s="2" t="str">
        <f>IF($B54="","",VLOOKUP(B54,Données!$A$1:$G$533,2,FALSE))</f>
        <v>BA</v>
      </c>
      <c r="D54" s="2" t="str">
        <f>IF($B54="","",VLOOKUP(B54,Données!$A$1:$G$533,3,FALSE))</f>
        <v>Hawa</v>
      </c>
      <c r="E54" s="2" t="str">
        <f>IF($B54="","",VLOOKUP(B54,Données!$A$1:$G$533,4,FALSE))</f>
        <v>Pasteur</v>
      </c>
      <c r="F54" s="91">
        <f>IF($B54="","",VLOOKUP(B54,Données!$A$1:$G$533,6,FALSE))</f>
        <v>39670</v>
      </c>
      <c r="G54" s="91" t="s">
        <v>677</v>
      </c>
      <c r="H54" s="2" t="str">
        <f>IF($B54="","",VLOOKUP(B54,Données!$A$1:$G$533,7,FALSE))</f>
        <v>F</v>
      </c>
      <c r="I54" s="95">
        <v>9.9768518518518496E-3</v>
      </c>
      <c r="J54" s="96">
        <f t="shared" si="0"/>
        <v>8.3526682134570773</v>
      </c>
    </row>
    <row r="55" spans="1:10" x14ac:dyDescent="0.2">
      <c r="A55" s="1">
        <v>54</v>
      </c>
      <c r="B55" s="3">
        <v>116</v>
      </c>
      <c r="C55" s="2" t="str">
        <f>IF($B55="","",VLOOKUP(B55,Données!$A$1:$G$533,2,FALSE))</f>
        <v>LAFLEUR</v>
      </c>
      <c r="D55" s="2" t="str">
        <f>IF($B55="","",VLOOKUP(B55,Données!$A$1:$G$533,3,FALSE))</f>
        <v>Leila</v>
      </c>
      <c r="E55" s="2" t="str">
        <f>IF($B55="","",VLOOKUP(B55,Données!$A$1:$G$533,4,FALSE))</f>
        <v>CHENIER</v>
      </c>
      <c r="F55" s="91">
        <f>IF($B55="","",VLOOKUP(B55,Données!$A$1:$G$533,6,FALSE))</f>
        <v>39457</v>
      </c>
      <c r="G55" s="91" t="s">
        <v>677</v>
      </c>
      <c r="H55" s="2" t="str">
        <f>IF($B55="","",VLOOKUP(B55,Données!$A$1:$G$533,7,FALSE))</f>
        <v>F</v>
      </c>
      <c r="I55" s="95">
        <v>9.9768518518518531E-3</v>
      </c>
      <c r="J55" s="96">
        <f t="shared" si="0"/>
        <v>8.3526682134570756</v>
      </c>
    </row>
    <row r="56" spans="1:10" x14ac:dyDescent="0.2">
      <c r="A56" s="1">
        <v>55</v>
      </c>
      <c r="B56" s="3">
        <v>178</v>
      </c>
      <c r="C56" s="2" t="str">
        <f>IF($B56="","",VLOOKUP(B56,Données!$A$1:$G$533,2,FALSE))</f>
        <v>BAHIJ</v>
      </c>
      <c r="D56" s="2" t="str">
        <f>IF($B56="","",VLOOKUP(B56,Données!$A$1:$G$533,3,FALSE))</f>
        <v>Khadija</v>
      </c>
      <c r="E56" s="2" t="str">
        <f>IF($B56="","",VLOOKUP(B56,Données!$A$1:$G$533,4,FALSE))</f>
        <v>CHENIER</v>
      </c>
      <c r="F56" s="91">
        <f>IF($B56="","",VLOOKUP(B56,Données!$A$1:$G$533,6,FALSE))</f>
        <v>39111</v>
      </c>
      <c r="G56" s="91" t="s">
        <v>677</v>
      </c>
      <c r="H56" s="2" t="str">
        <f>IF($B56="","",VLOOKUP(B56,Données!$A$1:$G$533,7,FALSE))</f>
        <v>F</v>
      </c>
      <c r="I56" s="95">
        <v>1.01388888888889E-2</v>
      </c>
      <c r="J56" s="96">
        <f t="shared" si="0"/>
        <v>8.219178082191771</v>
      </c>
    </row>
    <row r="57" spans="1:10" x14ac:dyDescent="0.2">
      <c r="A57" s="1">
        <v>56</v>
      </c>
      <c r="B57" s="3">
        <v>117</v>
      </c>
      <c r="C57" s="2" t="str">
        <f>IF($B57="","",VLOOKUP(B57,Données!$A$1:$G$533,2,FALSE))</f>
        <v>DIALLO</v>
      </c>
      <c r="D57" s="2" t="str">
        <f>IF($B57="","",VLOOKUP(B57,Données!$A$1:$G$533,3,FALSE))</f>
        <v>Hapsatou</v>
      </c>
      <c r="E57" s="2" t="str">
        <f>IF($B57="","",VLOOKUP(B57,Données!$A$1:$G$533,4,FALSE))</f>
        <v>CHENIER</v>
      </c>
      <c r="F57" s="91">
        <f>IF($B57="","",VLOOKUP(B57,Données!$A$1:$G$533,6,FALSE))</f>
        <v>39449</v>
      </c>
      <c r="G57" s="91" t="s">
        <v>677</v>
      </c>
      <c r="H57" s="2" t="str">
        <f>IF($B57="","",VLOOKUP(B57,Données!$A$1:$G$533,7,FALSE))</f>
        <v>F</v>
      </c>
      <c r="I57" s="95">
        <v>1.0034722222222221E-2</v>
      </c>
      <c r="J57" s="96">
        <f t="shared" si="0"/>
        <v>8.3044982698961949</v>
      </c>
    </row>
    <row r="58" spans="1:10" x14ac:dyDescent="0.2">
      <c r="A58" s="1">
        <v>57</v>
      </c>
      <c r="B58" s="3">
        <v>152</v>
      </c>
      <c r="C58" s="2" t="str">
        <f>IF($B58="","",VLOOKUP(B58,Données!$A$1:$G$533,2,FALSE))</f>
        <v>THABTI</v>
      </c>
      <c r="D58" s="2" t="str">
        <f>IF($B58="","",VLOOKUP(B58,Données!$A$1:$G$533,3,FALSE))</f>
        <v>Lilia</v>
      </c>
      <c r="E58" s="2" t="str">
        <f>IF($B58="","",VLOOKUP(B58,Données!$A$1:$G$533,4,FALSE))</f>
        <v>Pasteur</v>
      </c>
      <c r="F58" s="91">
        <f>IF($B58="","",VLOOKUP(B58,Données!$A$1:$G$533,6,FALSE))</f>
        <v>39541</v>
      </c>
      <c r="G58" s="91" t="s">
        <v>677</v>
      </c>
      <c r="H58" s="2" t="str">
        <f>IF($B58="","",VLOOKUP(B58,Données!$A$1:$G$533,7,FALSE))</f>
        <v>F</v>
      </c>
      <c r="I58" s="95">
        <v>1.0127314814814815E-2</v>
      </c>
      <c r="J58" s="96">
        <f t="shared" si="0"/>
        <v>8.2285714285714295</v>
      </c>
    </row>
    <row r="59" spans="1:10" x14ac:dyDescent="0.2">
      <c r="A59" s="1">
        <v>58</v>
      </c>
      <c r="B59" s="3">
        <v>109</v>
      </c>
      <c r="C59" s="2" t="str">
        <f>IF($B59="","",VLOOKUP(B59,Données!$A$1:$G$533,2,FALSE))</f>
        <v>MEHDI</v>
      </c>
      <c r="D59" s="2" t="str">
        <f>IF($B59="","",VLOOKUP(B59,Données!$A$1:$G$533,3,FALSE))</f>
        <v>Amel</v>
      </c>
      <c r="E59" s="2" t="str">
        <f>IF($B59="","",VLOOKUP(B59,Données!$A$1:$G$533,4,FALSE))</f>
        <v>CHENIER</v>
      </c>
      <c r="F59" s="91">
        <f>IF($B59="","",VLOOKUP(B59,Données!$A$1:$G$533,6,FALSE))</f>
        <v>39578</v>
      </c>
      <c r="G59" s="91" t="s">
        <v>677</v>
      </c>
      <c r="H59" s="2" t="str">
        <f>IF($B59="","",VLOOKUP(B59,Données!$A$1:$G$533,7,FALSE))</f>
        <v>F</v>
      </c>
      <c r="I59" s="95">
        <v>1.0150462962962964E-2</v>
      </c>
      <c r="J59" s="96">
        <f t="shared" si="0"/>
        <v>8.2098061573546186</v>
      </c>
    </row>
    <row r="60" spans="1:10" x14ac:dyDescent="0.2">
      <c r="A60" s="1">
        <v>59</v>
      </c>
      <c r="B60" s="3">
        <v>106</v>
      </c>
      <c r="C60" s="2" t="str">
        <f>IF($B60="","",VLOOKUP(B60,Données!$A$1:$G$533,2,FALSE))</f>
        <v>Thiam</v>
      </c>
      <c r="D60" s="2" t="str">
        <f>IF($B60="","",VLOOKUP(B60,Données!$A$1:$G$533,3,FALSE))</f>
        <v>Diarra</v>
      </c>
      <c r="E60" s="2" t="str">
        <f>IF($B60="","",VLOOKUP(B60,Données!$A$1:$G$533,4,FALSE))</f>
        <v>Albert Thierry</v>
      </c>
      <c r="F60" s="91">
        <f>IF($B60="","",VLOOKUP(B60,Données!$A$1:$G$533,6,FALSE))</f>
        <v>39112</v>
      </c>
      <c r="G60" s="91" t="s">
        <v>677</v>
      </c>
      <c r="H60" s="2" t="str">
        <f>IF($B60="","",VLOOKUP(B60,Données!$A$1:$G$533,7,FALSE))</f>
        <v>F</v>
      </c>
      <c r="I60" s="95">
        <v>1.0335648148148148E-2</v>
      </c>
      <c r="J60" s="96">
        <f t="shared" si="0"/>
        <v>8.0627099664053752</v>
      </c>
    </row>
    <row r="61" spans="1:10" x14ac:dyDescent="0.2">
      <c r="A61" s="1">
        <v>60</v>
      </c>
      <c r="B61" s="3">
        <v>130</v>
      </c>
      <c r="C61" s="2" t="str">
        <f>IF($B61="","",VLOOKUP(B61,Données!$A$1:$G$533,2,FALSE))</f>
        <v>Jouini</v>
      </c>
      <c r="D61" s="2" t="str">
        <f>IF($B61="","",VLOOKUP(B61,Données!$A$1:$G$533,3,FALSE))</f>
        <v>Sinda</v>
      </c>
      <c r="E61" s="2" t="str">
        <f>IF($B61="","",VLOOKUP(B61,Données!$A$1:$G$533,4,FALSE))</f>
        <v>Gassicourt</v>
      </c>
      <c r="F61" s="91">
        <f>IF($B61="","",VLOOKUP(B61,Données!$A$1:$G$533,6,FALSE))</f>
        <v>39331</v>
      </c>
      <c r="G61" s="91" t="s">
        <v>677</v>
      </c>
      <c r="H61" s="2" t="str">
        <f>IF($B61="","",VLOOKUP(B61,Données!$A$1:$G$533,7,FALSE))</f>
        <v>F</v>
      </c>
      <c r="I61" s="95">
        <v>1.0405092592592593E-2</v>
      </c>
      <c r="J61" s="96">
        <f t="shared" si="0"/>
        <v>8.008898776418242</v>
      </c>
    </row>
    <row r="62" spans="1:10" x14ac:dyDescent="0.2">
      <c r="A62" s="1">
        <v>61</v>
      </c>
      <c r="B62" s="3">
        <v>151</v>
      </c>
      <c r="C62" s="2" t="str">
        <f>IF($B62="","",VLOOKUP(B62,Données!$A$1:$G$533,2,FALSE))</f>
        <v>AIT ABBOU</v>
      </c>
      <c r="D62" s="2" t="str">
        <f>IF($B62="","",VLOOKUP(B62,Données!$A$1:$G$533,3,FALSE))</f>
        <v>Manal</v>
      </c>
      <c r="E62" s="2" t="str">
        <f>IF($B62="","",VLOOKUP(B62,Données!$A$1:$G$533,4,FALSE))</f>
        <v>Pasteur</v>
      </c>
      <c r="F62" s="91">
        <f>IF($B62="","",VLOOKUP(B62,Données!$A$1:$G$533,6,FALSE))</f>
        <v>39576</v>
      </c>
      <c r="G62" s="91" t="s">
        <v>677</v>
      </c>
      <c r="H62" s="2" t="str">
        <f>IF($B62="","",VLOOKUP(B62,Données!$A$1:$G$533,7,FALSE))</f>
        <v>F</v>
      </c>
      <c r="I62" s="95">
        <v>1.0706018518518517E-2</v>
      </c>
      <c r="J62" s="96">
        <f t="shared" si="0"/>
        <v>7.7837837837837851</v>
      </c>
    </row>
    <row r="63" spans="1:10" x14ac:dyDescent="0.2">
      <c r="A63" s="1">
        <v>62</v>
      </c>
      <c r="B63" s="3">
        <v>150</v>
      </c>
      <c r="C63" s="2" t="str">
        <f>IF($B63="","",VLOOKUP(B63,Données!$A$1:$G$533,2,FALSE))</f>
        <v>NECHADI</v>
      </c>
      <c r="D63" s="2" t="str">
        <f>IF($B63="","",VLOOKUP(B63,Données!$A$1:$G$533,3,FALSE))</f>
        <v>Hadjar</v>
      </c>
      <c r="E63" s="2" t="str">
        <f>IF($B63="","",VLOOKUP(B63,Données!$A$1:$G$533,4,FALSE))</f>
        <v>Pasteur</v>
      </c>
      <c r="F63" s="91">
        <f>IF($B63="","",VLOOKUP(B63,Données!$A$1:$G$533,6,FALSE))</f>
        <v>39609</v>
      </c>
      <c r="G63" s="91" t="s">
        <v>677</v>
      </c>
      <c r="H63" s="2" t="str">
        <f>IF($B63="","",VLOOKUP(B63,Données!$A$1:$G$533,7,FALSE))</f>
        <v>F</v>
      </c>
      <c r="I63" s="95">
        <v>1.0763888888888891E-2</v>
      </c>
      <c r="J63" s="96">
        <f t="shared" si="0"/>
        <v>7.7419354838709671</v>
      </c>
    </row>
    <row r="64" spans="1:10" x14ac:dyDescent="0.2">
      <c r="A64" s="1">
        <v>63</v>
      </c>
      <c r="B64" s="3">
        <v>101</v>
      </c>
      <c r="C64" s="2" t="str">
        <f>IF($B64="","",VLOOKUP(B64,Données!$A$1:$G$533,2,FALSE))</f>
        <v>El Ouafi</v>
      </c>
      <c r="D64" s="2" t="str">
        <f>IF($B64="","",VLOOKUP(B64,Données!$A$1:$G$533,3,FALSE))</f>
        <v>Soumaya</v>
      </c>
      <c r="E64" s="2" t="str">
        <f>IF($B64="","",VLOOKUP(B64,Données!$A$1:$G$533,4,FALSE))</f>
        <v>Albert Thierry</v>
      </c>
      <c r="F64" s="91">
        <f>IF($B64="","",VLOOKUP(B64,Données!$A$1:$G$533,6,FALSE))</f>
        <v>39720</v>
      </c>
      <c r="G64" s="91" t="s">
        <v>677</v>
      </c>
      <c r="H64" s="2" t="str">
        <f>IF($B64="","",VLOOKUP(B64,Données!$A$1:$G$533,7,FALSE))</f>
        <v>F</v>
      </c>
      <c r="I64" s="95">
        <v>1.1111111111111112E-2</v>
      </c>
      <c r="J64" s="96">
        <f t="shared" si="0"/>
        <v>7.5</v>
      </c>
    </row>
    <row r="65" spans="1:10" x14ac:dyDescent="0.2">
      <c r="A65" s="1">
        <v>64</v>
      </c>
      <c r="B65" s="3">
        <v>172</v>
      </c>
      <c r="C65" s="2" t="str">
        <f>IF($B65="","",VLOOKUP(B65,Données!$A$1:$G$533,2,FALSE))</f>
        <v>DEH</v>
      </c>
      <c r="D65" s="2" t="str">
        <f>IF($B65="","",VLOOKUP(B65,Données!$A$1:$G$533,3,FALSE))</f>
        <v>CHANEL</v>
      </c>
      <c r="E65" s="2" t="str">
        <f>IF($B65="","",VLOOKUP(B65,Données!$A$1:$G$533,4,FALSE))</f>
        <v>SULLY</v>
      </c>
      <c r="F65" s="91">
        <f>IF($B65="","",VLOOKUP(B65,Données!$A$1:$G$533,6,FALSE))</f>
        <v>39340</v>
      </c>
      <c r="G65" s="91" t="s">
        <v>677</v>
      </c>
      <c r="H65" s="2" t="str">
        <f>IF($B65="","",VLOOKUP(B65,Données!$A$1:$G$533,7,FALSE))</f>
        <v>F</v>
      </c>
      <c r="I65" s="95">
        <v>1.1342592592592592E-2</v>
      </c>
      <c r="J65" s="96">
        <f t="shared" si="0"/>
        <v>7.3469387755102042</v>
      </c>
    </row>
    <row r="66" spans="1:10" x14ac:dyDescent="0.2">
      <c r="A66" s="1">
        <v>65</v>
      </c>
      <c r="B66" s="3">
        <v>118</v>
      </c>
      <c r="C66" s="2" t="str">
        <f>IF($B66="","",VLOOKUP(B66,Données!$A$1:$G$533,2,FALSE))</f>
        <v>BENHADDOU</v>
      </c>
      <c r="D66" s="2" t="str">
        <f>IF($B66="","",VLOOKUP(B66,Données!$A$1:$G$533,3,FALSE))</f>
        <v>Chainez</v>
      </c>
      <c r="E66" s="2" t="str">
        <f>IF($B66="","",VLOOKUP(B66,Données!$A$1:$G$533,4,FALSE))</f>
        <v>CHENIER</v>
      </c>
      <c r="F66" s="91">
        <f>IF($B66="","",VLOOKUP(B66,Données!$A$1:$G$533,6,FALSE))</f>
        <v>39156</v>
      </c>
      <c r="G66" s="91" t="s">
        <v>677</v>
      </c>
      <c r="H66" s="2" t="str">
        <f>IF($B66="","",VLOOKUP(B66,Données!$A$1:$G$533,7,FALSE))</f>
        <v>F</v>
      </c>
      <c r="I66" s="95"/>
      <c r="J66" s="96"/>
    </row>
    <row r="67" spans="1:10" x14ac:dyDescent="0.2">
      <c r="A67" s="1">
        <v>66</v>
      </c>
      <c r="B67" s="3">
        <v>128</v>
      </c>
      <c r="C67" s="2" t="str">
        <f>IF($B67="","",VLOOKUP(B67,Données!$A$1:$G$533,2,FALSE))</f>
        <v>Acher</v>
      </c>
      <c r="D67" s="2" t="str">
        <f>IF($B67="","",VLOOKUP(B67,Données!$A$1:$G$533,3,FALSE))</f>
        <v>Margot</v>
      </c>
      <c r="E67" s="2" t="str">
        <f>IF($B67="","",VLOOKUP(B67,Données!$A$1:$G$533,4,FALSE))</f>
        <v>Gassicourt</v>
      </c>
      <c r="F67" s="91">
        <f>IF($B67="","",VLOOKUP(B67,Données!$A$1:$G$533,6,FALSE))</f>
        <v>39490</v>
      </c>
      <c r="G67" s="91" t="s">
        <v>677</v>
      </c>
      <c r="H67" s="2" t="str">
        <f>IF($B67="","",VLOOKUP(B67,Données!$A$1:$G$533,7,FALSE))</f>
        <v>F</v>
      </c>
      <c r="I67" s="95"/>
      <c r="J67" s="96"/>
    </row>
    <row r="68" spans="1:10" x14ac:dyDescent="0.2">
      <c r="A68" s="1">
        <v>67</v>
      </c>
      <c r="B68" s="3">
        <v>129</v>
      </c>
      <c r="C68" s="2" t="str">
        <f>IF($B68="","",VLOOKUP(B68,Données!$A$1:$G$533,2,FALSE))</f>
        <v>Said</v>
      </c>
      <c r="D68" s="2" t="str">
        <f>IF($B68="","",VLOOKUP(B68,Données!$A$1:$G$533,3,FALSE))</f>
        <v>Arifa</v>
      </c>
      <c r="E68" s="2" t="str">
        <f>IF($B68="","",VLOOKUP(B68,Données!$A$1:$G$533,4,FALSE))</f>
        <v>Gassicourt</v>
      </c>
      <c r="F68" s="91">
        <f>IF($B68="","",VLOOKUP(B68,Données!$A$1:$G$533,6,FALSE))</f>
        <v>39451</v>
      </c>
      <c r="G68" s="91" t="s">
        <v>677</v>
      </c>
      <c r="H68" s="2" t="str">
        <f>IF($B68="","",VLOOKUP(B68,Données!$A$1:$G$533,7,FALSE))</f>
        <v>F</v>
      </c>
      <c r="I68" s="95"/>
      <c r="J68" s="96"/>
    </row>
    <row r="69" spans="1:10" x14ac:dyDescent="0.2">
      <c r="A69" s="1">
        <v>68</v>
      </c>
      <c r="B69" s="3">
        <v>132</v>
      </c>
      <c r="C69" s="2" t="str">
        <f>IF($B69="","",VLOOKUP(B69,Données!$A$1:$G$533,2,FALSE))</f>
        <v>Diop</v>
      </c>
      <c r="D69" s="2" t="str">
        <f>IF($B69="","",VLOOKUP(B69,Données!$A$1:$G$533,3,FALSE))</f>
        <v>Farmata</v>
      </c>
      <c r="E69" s="2" t="str">
        <f>IF($B69="","",VLOOKUP(B69,Données!$A$1:$G$533,4,FALSE))</f>
        <v>Gassicourt</v>
      </c>
      <c r="F69" s="91">
        <f>IF($B69="","",VLOOKUP(B69,Données!$A$1:$G$533,6,FALSE))</f>
        <v>39099</v>
      </c>
      <c r="G69" s="91" t="s">
        <v>677</v>
      </c>
      <c r="H69" s="2" t="str">
        <f>IF($B69="","",VLOOKUP(B69,Données!$A$1:$G$533,7,FALSE))</f>
        <v>F</v>
      </c>
      <c r="I69" s="95"/>
      <c r="J69" s="96"/>
    </row>
    <row r="70" spans="1:10" x14ac:dyDescent="0.2">
      <c r="A70" s="1">
        <v>69</v>
      </c>
      <c r="B70" s="3">
        <v>147</v>
      </c>
      <c r="C70" s="2" t="str">
        <f>IF($B70="","",VLOOKUP(B70,Données!$A$1:$G$533,2,FALSE))</f>
        <v>MILONGO</v>
      </c>
      <c r="D70" s="2" t="str">
        <f>IF($B70="","",VLOOKUP(B70,Données!$A$1:$G$533,3,FALSE))</f>
        <v>Anaïs</v>
      </c>
      <c r="E70" s="2" t="str">
        <f>IF($B70="","",VLOOKUP(B70,Données!$A$1:$G$533,4,FALSE))</f>
        <v>Pasteur</v>
      </c>
      <c r="F70" s="91">
        <f>IF($B70="","",VLOOKUP(B70,Données!$A$1:$G$533,6,FALSE))</f>
        <v>39703</v>
      </c>
      <c r="G70" s="91" t="s">
        <v>677</v>
      </c>
      <c r="H70" s="2" t="str">
        <f>IF($B70="","",VLOOKUP(B70,Données!$A$1:$G$533,7,FALSE))</f>
        <v>F</v>
      </c>
      <c r="I70" s="95"/>
      <c r="J70" s="96"/>
    </row>
    <row r="71" spans="1:10" x14ac:dyDescent="0.2">
      <c r="A71" s="1">
        <v>70</v>
      </c>
      <c r="B71" s="3">
        <v>160</v>
      </c>
      <c r="C71" s="2" t="str">
        <f>IF($B71="","",VLOOKUP(B71,Données!$A$1:$G$533,2,FALSE))</f>
        <v>MENDES</v>
      </c>
      <c r="D71" s="2" t="str">
        <f>IF($B71="","",VLOOKUP(B71,Données!$A$1:$G$533,3,FALSE))</f>
        <v>Genaveva</v>
      </c>
      <c r="E71" s="2" t="str">
        <f>IF($B71="","",VLOOKUP(B71,Données!$A$1:$G$533,4,FALSE))</f>
        <v>Pasteur</v>
      </c>
      <c r="F71" s="91">
        <f>IF($B71="","",VLOOKUP(B71,Données!$A$1:$G$533,6,FALSE))</f>
        <v>39209</v>
      </c>
      <c r="G71" s="91" t="s">
        <v>677</v>
      </c>
      <c r="H71" s="2" t="str">
        <f>IF($B71="","",VLOOKUP(B71,Données!$A$1:$G$533,7,FALSE))</f>
        <v>F</v>
      </c>
      <c r="I71" s="95"/>
      <c r="J71" s="96"/>
    </row>
    <row r="72" spans="1:10" x14ac:dyDescent="0.2">
      <c r="A72" s="1">
        <v>71</v>
      </c>
      <c r="B72" s="3">
        <v>156</v>
      </c>
      <c r="C72" s="2" t="str">
        <f>IF($B72="","",VLOOKUP(B72,Données!$A$1:$G$533,2,FALSE))</f>
        <v>ANDRIAMBOLOLONA</v>
      </c>
      <c r="D72" s="2" t="str">
        <f>IF($B72="","",VLOOKUP(B72,Données!$A$1:$G$533,3,FALSE))</f>
        <v>Kaella</v>
      </c>
      <c r="E72" s="2" t="str">
        <f>IF($B72="","",VLOOKUP(B72,Données!$A$1:$G$533,4,FALSE))</f>
        <v>Pasteur</v>
      </c>
      <c r="F72" s="91">
        <f>IF($B72="","",VLOOKUP(B72,Données!$A$1:$G$533,6,FALSE))</f>
        <v>39455</v>
      </c>
      <c r="G72" s="91" t="s">
        <v>677</v>
      </c>
      <c r="H72" s="2" t="str">
        <f>IF($B72="","",VLOOKUP(B72,Données!$A$1:$G$533,7,FALSE))</f>
        <v>F</v>
      </c>
      <c r="I72" s="95"/>
      <c r="J72" s="96"/>
    </row>
    <row r="73" spans="1:10" x14ac:dyDescent="0.2">
      <c r="A73" s="1">
        <v>72</v>
      </c>
      <c r="B73" s="3">
        <v>156</v>
      </c>
      <c r="C73" s="2" t="str">
        <f>IF($B73="","",VLOOKUP(B73,Données!$A$1:$G$533,2,FALSE))</f>
        <v>ANDRIAMBOLOLONA</v>
      </c>
      <c r="D73" s="2" t="str">
        <f>IF($B73="","",VLOOKUP(B73,Données!$A$1:$G$533,3,FALSE))</f>
        <v>Kaella</v>
      </c>
      <c r="E73" s="2" t="str">
        <f>IF($B73="","",VLOOKUP(B73,Données!$A$1:$G$533,4,FALSE))</f>
        <v>Pasteur</v>
      </c>
      <c r="F73" s="91">
        <f>IF($B73="","",VLOOKUP(B73,Données!$A$1:$G$533,6,FALSE))</f>
        <v>39455</v>
      </c>
      <c r="G73" s="91" t="s">
        <v>677</v>
      </c>
      <c r="H73" s="2" t="str">
        <f>IF($B73="","",VLOOKUP(B73,Données!$A$1:$G$533,7,FALSE))</f>
        <v>F</v>
      </c>
      <c r="I73" s="95"/>
      <c r="J73" s="96"/>
    </row>
    <row r="74" spans="1:10" x14ac:dyDescent="0.2">
      <c r="A74" s="1">
        <v>73</v>
      </c>
      <c r="B74" s="3">
        <v>161</v>
      </c>
      <c r="C74" s="2" t="str">
        <f>IF($B74="","",VLOOKUP(B74,Données!$A$1:$G$533,2,FALSE))</f>
        <v>MITOKO</v>
      </c>
      <c r="D74" s="2" t="str">
        <f>IF($B74="","",VLOOKUP(B74,Données!$A$1:$G$533,3,FALSE))</f>
        <v>Christivie</v>
      </c>
      <c r="E74" s="2" t="str">
        <f>IF($B74="","",VLOOKUP(B74,Données!$A$1:$G$533,4,FALSE))</f>
        <v>Pasteur</v>
      </c>
      <c r="F74" s="91">
        <f>IF($B74="","",VLOOKUP(B74,Données!$A$1:$G$533,6,FALSE))</f>
        <v>39118</v>
      </c>
      <c r="G74" s="91" t="s">
        <v>677</v>
      </c>
      <c r="H74" s="2" t="str">
        <f>IF($B74="","",VLOOKUP(B74,Données!$A$1:$G$533,7,FALSE))</f>
        <v>F</v>
      </c>
      <c r="I74" s="95"/>
      <c r="J74" s="96"/>
    </row>
    <row r="75" spans="1:10" x14ac:dyDescent="0.2">
      <c r="A75" s="1">
        <v>74</v>
      </c>
      <c r="B75" s="3">
        <v>153</v>
      </c>
      <c r="C75" s="2" t="str">
        <f>IF($B75="","",VLOOKUP(B75,Données!$A$1:$G$533,2,FALSE))</f>
        <v>DEME</v>
      </c>
      <c r="D75" s="2" t="str">
        <f>IF($B75="","",VLOOKUP(B75,Données!$A$1:$G$533,3,FALSE))</f>
        <v>Aminata</v>
      </c>
      <c r="E75" s="2" t="str">
        <f>IF($B75="","",VLOOKUP(B75,Données!$A$1:$G$533,4,FALSE))</f>
        <v>Pasteur</v>
      </c>
      <c r="F75" s="91">
        <f>IF($B75="","",VLOOKUP(B75,Données!$A$1:$G$533,6,FALSE))</f>
        <v>39519</v>
      </c>
      <c r="G75" s="91" t="s">
        <v>677</v>
      </c>
      <c r="H75" s="2" t="str">
        <f>IF($B75="","",VLOOKUP(B75,Données!$A$1:$G$533,7,FALSE))</f>
        <v>F</v>
      </c>
      <c r="I75" s="95"/>
      <c r="J75" s="96"/>
    </row>
    <row r="76" spans="1:10" x14ac:dyDescent="0.2">
      <c r="A76" s="1">
        <v>75</v>
      </c>
      <c r="B76" s="3">
        <v>136</v>
      </c>
      <c r="C76" s="2" t="str">
        <f>IF($B76="","",VLOOKUP(B76,Données!$A$1:$G$533,2,FALSE))</f>
        <v>BAEHR</v>
      </c>
      <c r="D76" s="2" t="str">
        <f>IF($B76="","",VLOOKUP(B76,Données!$A$1:$G$533,3,FALSE))</f>
        <v>Carole</v>
      </c>
      <c r="E76" s="2" t="str">
        <f>IF($B76="","",VLOOKUP(B76,Données!$A$1:$G$533,4,FALSE))</f>
        <v xml:space="preserve">PAGNOL </v>
      </c>
      <c r="F76" s="91">
        <f>IF($B76="","",VLOOKUP(B76,Données!$A$1:$G$533,6,FALSE))</f>
        <v>39527</v>
      </c>
      <c r="G76" s="91" t="s">
        <v>677</v>
      </c>
      <c r="H76" s="2" t="str">
        <f>IF($B76="","",VLOOKUP(B76,Données!$A$1:$G$533,7,FALSE))</f>
        <v>F</v>
      </c>
      <c r="I76" s="95"/>
      <c r="J76" s="96"/>
    </row>
    <row r="77" spans="1:10" x14ac:dyDescent="0.2">
      <c r="A77" s="1">
        <v>76</v>
      </c>
      <c r="B77" s="3">
        <v>110</v>
      </c>
      <c r="C77" s="2" t="str">
        <f>IF($B77="","",VLOOKUP(B77,Données!$A$1:$G$533,2,FALSE))</f>
        <v>AFOSO</v>
      </c>
      <c r="D77" s="2" t="str">
        <f>IF($B77="","",VLOOKUP(B77,Données!$A$1:$G$533,3,FALSE))</f>
        <v>Louisa</v>
      </c>
      <c r="E77" s="2" t="str">
        <f>IF($B77="","",VLOOKUP(B77,Données!$A$1:$G$533,4,FALSE))</f>
        <v>CHENIER</v>
      </c>
      <c r="F77" s="91">
        <f>IF($B77="","",VLOOKUP(B77,Données!$A$1:$G$533,6,FALSE))</f>
        <v>39574</v>
      </c>
      <c r="G77" s="91" t="s">
        <v>677</v>
      </c>
      <c r="H77" s="2" t="str">
        <f>IF($B77="","",VLOOKUP(B77,Données!$A$1:$G$533,7,FALSE))</f>
        <v>F</v>
      </c>
      <c r="I77" s="95"/>
      <c r="J77" s="96"/>
    </row>
    <row r="78" spans="1:10" x14ac:dyDescent="0.2">
      <c r="A78" s="1">
        <v>77</v>
      </c>
      <c r="B78" s="3">
        <v>114</v>
      </c>
      <c r="C78" s="2" t="str">
        <f>IF($B78="","",VLOOKUP(B78,Données!$A$1:$G$533,2,FALSE))</f>
        <v>GUISSE</v>
      </c>
      <c r="D78" s="2" t="str">
        <f>IF($B78="","",VLOOKUP(B78,Données!$A$1:$G$533,3,FALSE))</f>
        <v>Ramata</v>
      </c>
      <c r="E78" s="2" t="str">
        <f>IF($B78="","",VLOOKUP(B78,Données!$A$1:$G$533,4,FALSE))</f>
        <v>CHENIER</v>
      </c>
      <c r="F78" s="91">
        <f>IF($B78="","",VLOOKUP(B78,Données!$A$1:$G$533,6,FALSE))</f>
        <v>39492</v>
      </c>
      <c r="G78" s="91" t="s">
        <v>677</v>
      </c>
      <c r="H78" s="2" t="str">
        <f>IF($B78="","",VLOOKUP(B78,Données!$A$1:$G$533,7,FALSE))</f>
        <v>F</v>
      </c>
      <c r="I78" s="95"/>
      <c r="J78" s="96"/>
    </row>
    <row r="79" spans="1:10" x14ac:dyDescent="0.2">
      <c r="A79" s="1">
        <v>78</v>
      </c>
      <c r="B79" s="3">
        <v>124</v>
      </c>
      <c r="C79" s="2" t="str">
        <f>IF($B79="","",VLOOKUP(B79,Données!$A$1:$G$533,2,FALSE))</f>
        <v>PONSAR</v>
      </c>
      <c r="D79" s="2" t="str">
        <f>IF($B79="","",VLOOKUP(B79,Données!$A$1:$G$533,3,FALSE))</f>
        <v>Délia</v>
      </c>
      <c r="E79" s="2" t="str">
        <f>IF($B79="","",VLOOKUP(B79,Données!$A$1:$G$533,4,FALSE))</f>
        <v>FERRY</v>
      </c>
      <c r="F79" s="91">
        <f>IF($B79="","",VLOOKUP(B79,Données!$A$1:$G$533,6,FALSE))</f>
        <v>39300</v>
      </c>
      <c r="G79" s="91" t="s">
        <v>677</v>
      </c>
      <c r="H79" s="2" t="str">
        <f>IF($B79="","",VLOOKUP(B79,Données!$A$1:$G$533,7,FALSE))</f>
        <v>F</v>
      </c>
      <c r="I79" s="95"/>
      <c r="J79" s="96"/>
    </row>
    <row r="80" spans="1:10" x14ac:dyDescent="0.2">
      <c r="A80" s="1">
        <v>79</v>
      </c>
      <c r="B80" s="3">
        <v>127</v>
      </c>
      <c r="C80" s="2" t="str">
        <f>IF($B80="","",VLOOKUP(B80,Données!$A$1:$G$533,2,FALSE))</f>
        <v>Saad Eddine</v>
      </c>
      <c r="D80" s="2" t="str">
        <f>IF($B80="","",VLOOKUP(B80,Données!$A$1:$G$533,3,FALSE))</f>
        <v>Zohra</v>
      </c>
      <c r="E80" s="2" t="str">
        <f>IF($B80="","",VLOOKUP(B80,Données!$A$1:$G$533,4,FALSE))</f>
        <v>Gassicourt</v>
      </c>
      <c r="F80" s="91">
        <f>IF($B80="","",VLOOKUP(B80,Données!$A$1:$G$533,6,FALSE))</f>
        <v>39656</v>
      </c>
      <c r="G80" s="91" t="s">
        <v>677</v>
      </c>
      <c r="H80" s="2" t="str">
        <f>IF($B80="","",VLOOKUP(B80,Données!$A$1:$G$533,7,FALSE))</f>
        <v>F</v>
      </c>
      <c r="I80" s="95"/>
      <c r="J80" s="96"/>
    </row>
    <row r="81" spans="1:10" x14ac:dyDescent="0.2">
      <c r="A81" s="1">
        <v>80</v>
      </c>
      <c r="B81" s="3">
        <v>155</v>
      </c>
      <c r="C81" s="2" t="str">
        <f>IF($B81="","",VLOOKUP(B81,Données!$A$1:$G$533,2,FALSE))</f>
        <v>HAIMOUDI</v>
      </c>
      <c r="D81" s="2" t="str">
        <f>IF($B81="","",VLOOKUP(B81,Données!$A$1:$G$533,3,FALSE))</f>
        <v>Miriame</v>
      </c>
      <c r="E81" s="2" t="str">
        <f>IF($B81="","",VLOOKUP(B81,Données!$A$1:$G$533,4,FALSE))</f>
        <v>Pasteur</v>
      </c>
      <c r="F81" s="91">
        <f>IF($B81="","",VLOOKUP(B81,Données!$A$1:$G$533,6,FALSE))</f>
        <v>39500</v>
      </c>
      <c r="G81" s="91" t="s">
        <v>677</v>
      </c>
      <c r="H81" s="2" t="str">
        <f>IF($B81="","",VLOOKUP(B81,Données!$A$1:$G$533,7,FALSE))</f>
        <v>F</v>
      </c>
      <c r="I81" s="95"/>
      <c r="J81" s="96"/>
    </row>
    <row r="82" spans="1:10" x14ac:dyDescent="0.2">
      <c r="A82" s="1">
        <v>81</v>
      </c>
      <c r="B82" s="3">
        <v>154</v>
      </c>
      <c r="C82" s="2" t="str">
        <f>IF($B82="","",VLOOKUP(B82,Données!$A$1:$G$533,2,FALSE))</f>
        <v>ADEOTI-MENSAH</v>
      </c>
      <c r="D82" s="2" t="str">
        <f>IF($B82="","",VLOOKUP(B82,Données!$A$1:$G$533,3,FALSE))</f>
        <v>Sadatou</v>
      </c>
      <c r="E82" s="2" t="str">
        <f>IF($B82="","",VLOOKUP(B82,Données!$A$1:$G$533,4,FALSE))</f>
        <v>Pasteur</v>
      </c>
      <c r="F82" s="91">
        <f>IF($B82="","",VLOOKUP(B82,Données!$A$1:$G$533,6,FALSE))</f>
        <v>39514</v>
      </c>
      <c r="G82" s="91" t="s">
        <v>677</v>
      </c>
      <c r="H82" s="2" t="str">
        <f>IF($B82="","",VLOOKUP(B82,Données!$A$1:$G$533,7,FALSE))</f>
        <v>F</v>
      </c>
      <c r="I82" s="95"/>
      <c r="J82" s="96"/>
    </row>
    <row r="83" spans="1:10" x14ac:dyDescent="0.2">
      <c r="B83" s="97"/>
      <c r="C83" s="98" t="str">
        <f>IF($B83="","",VLOOKUP(B83,Données!$A$1:$G$533,2,FALSE))</f>
        <v/>
      </c>
      <c r="D83" s="98" t="str">
        <f>IF($B83="","",VLOOKUP(B83,Données!$A$1:$G$533,3,FALSE))</f>
        <v/>
      </c>
      <c r="E83" s="98" t="str">
        <f>IF($B83="","",VLOOKUP(B83,Données!$A$1:$G$533,4,FALSE))</f>
        <v/>
      </c>
      <c r="F83" s="99" t="str">
        <f>IF($B83="","",VLOOKUP(B83,Données!$A$1:$G$533,6,FALSE))</f>
        <v/>
      </c>
      <c r="G83" s="99"/>
      <c r="H83" s="100" t="str">
        <f>IF($B83="","",VLOOKUP(B83,Données!$A$1:$G$533,7,FALSE))</f>
        <v/>
      </c>
    </row>
    <row r="84" spans="1:10" x14ac:dyDescent="0.2">
      <c r="B84" s="101"/>
      <c r="C84" s="102" t="str">
        <f>IF($B84="","",VLOOKUP(B84,Données!$A$1:$G$533,2,FALSE))</f>
        <v/>
      </c>
      <c r="D84" s="102" t="str">
        <f>IF($B84="","",VLOOKUP(B84,Données!$A$1:$G$533,3,FALSE))</f>
        <v/>
      </c>
      <c r="E84" s="102" t="str">
        <f>IF($B84="","",VLOOKUP(B84,Données!$A$1:$G$533,4,FALSE))</f>
        <v/>
      </c>
      <c r="F84" s="103" t="str">
        <f>IF($B84="","",VLOOKUP(B84,Données!$A$1:$G$533,6,FALSE))</f>
        <v/>
      </c>
      <c r="G84" s="103"/>
      <c r="H84" s="104" t="str">
        <f>IF($B84="","",VLOOKUP(B84,Données!$A$1:$G$533,7,FALSE))</f>
        <v/>
      </c>
    </row>
    <row r="85" spans="1:10" x14ac:dyDescent="0.2">
      <c r="B85" s="101"/>
      <c r="C85" s="102" t="str">
        <f>IF($B85="","",VLOOKUP(B85,Données!$A$1:$G$533,2,FALSE))</f>
        <v/>
      </c>
      <c r="D85" s="102" t="str">
        <f>IF($B85="","",VLOOKUP(B85,Données!$A$1:$G$533,3,FALSE))</f>
        <v/>
      </c>
      <c r="E85" s="102" t="str">
        <f>IF($B85="","",VLOOKUP(B85,Données!$A$1:$G$533,4,FALSE))</f>
        <v/>
      </c>
      <c r="F85" s="103" t="str">
        <f>IF($B85="","",VLOOKUP(B85,Données!$A$1:$G$533,6,FALSE))</f>
        <v/>
      </c>
      <c r="G85" s="103"/>
      <c r="H85" s="104" t="str">
        <f>IF($B85="","",VLOOKUP(B85,Données!$A$1:$G$533,7,FALSE))</f>
        <v/>
      </c>
    </row>
    <row r="86" spans="1:10" x14ac:dyDescent="0.2">
      <c r="B86" s="105"/>
      <c r="C86" s="106" t="str">
        <f>IF($B86="","",VLOOKUP(B86,Données!$A$1:$G$533,2,FALSE))</f>
        <v/>
      </c>
      <c r="D86" s="106" t="str">
        <f>IF($B86="","",VLOOKUP(B86,Données!$A$1:$G$533,3,FALSE))</f>
        <v/>
      </c>
      <c r="E86" s="106" t="str">
        <f>IF($B86="","",VLOOKUP(B86,Données!$A$1:$G$533,4,FALSE))</f>
        <v/>
      </c>
      <c r="F86" s="107" t="str">
        <f>IF($B86="","",VLOOKUP(B86,Données!$A$1:$G$533,6,FALSE))</f>
        <v/>
      </c>
      <c r="G86" s="107"/>
      <c r="H86" s="108" t="str">
        <f>IF($B86="","",VLOOKUP(B86,Données!$A$1:$G$533,7,FALSE))</f>
        <v/>
      </c>
    </row>
    <row r="87" spans="1:10" x14ac:dyDescent="0.2">
      <c r="A87" s="1">
        <v>1</v>
      </c>
      <c r="B87" s="3">
        <v>273</v>
      </c>
      <c r="C87" s="2" t="str">
        <f>IF($B87="","",VLOOKUP(B87,Données!$A$1:$G$533,2,FALSE))</f>
        <v>DOMINGOS</v>
      </c>
      <c r="D87" s="2" t="str">
        <f>IF($B87="","",VLOOKUP(B87,Données!$A$1:$G$533,3,FALSE))</f>
        <v>Airton</v>
      </c>
      <c r="E87" s="2" t="str">
        <f>IF($B87="","",VLOOKUP(B87,Données!$A$1:$G$533,4,FALSE))</f>
        <v>Pasteur</v>
      </c>
      <c r="F87" s="91">
        <f>IF($B87="","",VLOOKUP(B87,Données!$A$1:$G$533,6,FALSE))</f>
        <v>39358</v>
      </c>
      <c r="G87" s="91" t="s">
        <v>702</v>
      </c>
      <c r="H87" s="2" t="str">
        <f>IF($B87="","",VLOOKUP(B87,Données!$A$1:$G$533,7,FALSE))</f>
        <v>M</v>
      </c>
      <c r="I87" s="95">
        <v>5.8333333333333336E-3</v>
      </c>
      <c r="J87" s="96">
        <f>IF(I87="","",2/I87/24)</f>
        <v>14.285714285714285</v>
      </c>
    </row>
    <row r="88" spans="1:10" x14ac:dyDescent="0.2">
      <c r="A88" s="1">
        <v>2</v>
      </c>
      <c r="B88" s="3">
        <v>268</v>
      </c>
      <c r="C88" s="2" t="str">
        <f>IF($B88="","",VLOOKUP(B88,Données!$A$1:$G$533,2,FALSE))</f>
        <v>BARKOUKH</v>
      </c>
      <c r="D88" s="2" t="str">
        <f>IF($B88="","",VLOOKUP(B88,Données!$A$1:$G$533,3,FALSE))</f>
        <v>Yassine</v>
      </c>
      <c r="E88" s="2" t="str">
        <f>IF($B88="","",VLOOKUP(B88,Données!$A$1:$G$533,4,FALSE))</f>
        <v xml:space="preserve">PAGNOL </v>
      </c>
      <c r="F88" s="91">
        <f>IF($B88="","",VLOOKUP(B88,Données!$A$1:$G$533,6,FALSE))</f>
        <v>39447</v>
      </c>
      <c r="G88" s="91" t="s">
        <v>702</v>
      </c>
      <c r="H88" s="2" t="str">
        <f>IF($B88="","",VLOOKUP(B88,Données!$A$1:$G$533,7,FALSE))</f>
        <v>M</v>
      </c>
      <c r="I88" s="95">
        <v>5.8564814814814825E-3</v>
      </c>
      <c r="J88" s="96">
        <f t="shared" ref="J88:J151" si="1">IF(I88="","",2/I88/24)</f>
        <v>14.229249011857705</v>
      </c>
    </row>
    <row r="89" spans="1:10" x14ac:dyDescent="0.2">
      <c r="A89" s="1">
        <v>3</v>
      </c>
      <c r="B89" s="3">
        <v>208</v>
      </c>
      <c r="C89" s="2" t="str">
        <f>IF($B89="","",VLOOKUP(B89,Données!$A$1:$G$533,2,FALSE))</f>
        <v>Jamo Makiadi</v>
      </c>
      <c r="D89" s="2" t="str">
        <f>IF($B89="","",VLOOKUP(B89,Données!$A$1:$G$533,3,FALSE))</f>
        <v>JR</v>
      </c>
      <c r="E89" s="2" t="str">
        <f>IF($B89="","",VLOOKUP(B89,Données!$A$1:$G$533,4,FALSE))</f>
        <v>Albert Thierry</v>
      </c>
      <c r="F89" s="91">
        <f>IF($B89="","",VLOOKUP(B89,Données!$A$1:$G$533,6,FALSE))</f>
        <v>39413</v>
      </c>
      <c r="G89" s="91" t="s">
        <v>702</v>
      </c>
      <c r="H89" s="2" t="str">
        <f>IF($B89="","",VLOOKUP(B89,Données!$A$1:$G$533,7,FALSE))</f>
        <v>M</v>
      </c>
      <c r="I89" s="95"/>
      <c r="J89" s="96" t="str">
        <f t="shared" si="1"/>
        <v/>
      </c>
    </row>
    <row r="90" spans="1:10" x14ac:dyDescent="0.2">
      <c r="A90" s="1">
        <v>4</v>
      </c>
      <c r="B90" s="3">
        <v>269</v>
      </c>
      <c r="C90" s="2" t="str">
        <f>IF($B90="","",VLOOKUP(B90,Données!$A$1:$G$533,2,FALSE))</f>
        <v>HUBERT</v>
      </c>
      <c r="D90" s="2" t="str">
        <f>IF($B90="","",VLOOKUP(B90,Données!$A$1:$G$533,3,FALSE))</f>
        <v>Ilan</v>
      </c>
      <c r="E90" s="2" t="str">
        <f>IF($B90="","",VLOOKUP(B90,Données!$A$1:$G$533,4,FALSE))</f>
        <v xml:space="preserve">PAGNOL </v>
      </c>
      <c r="F90" s="91">
        <f>IF($B90="","",VLOOKUP(B90,Données!$A$1:$G$533,6,FALSE))</f>
        <v>39335</v>
      </c>
      <c r="G90" s="91" t="s">
        <v>702</v>
      </c>
      <c r="H90" s="2" t="str">
        <f>IF($B90="","",VLOOKUP(B90,Données!$A$1:$G$533,7,FALSE))</f>
        <v>M</v>
      </c>
      <c r="I90" s="95">
        <v>6.1805555555555563E-3</v>
      </c>
      <c r="J90" s="96">
        <f t="shared" si="1"/>
        <v>13.48314606741573</v>
      </c>
    </row>
    <row r="91" spans="1:10" x14ac:dyDescent="0.2">
      <c r="A91" s="1">
        <v>5</v>
      </c>
      <c r="B91" s="3">
        <v>232</v>
      </c>
      <c r="C91" s="2" t="str">
        <f>IF($B91="","",VLOOKUP(B91,Données!$A$1:$G$533,2,FALSE))</f>
        <v>AHANDOUR</v>
      </c>
      <c r="D91" s="2" t="str">
        <f>IF($B91="","",VLOOKUP(B91,Données!$A$1:$G$533,3,FALSE))</f>
        <v>soifan</v>
      </c>
      <c r="E91" s="2" t="str">
        <f>IF($B91="","",VLOOKUP(B91,Données!$A$1:$G$533,4,FALSE))</f>
        <v>Clemenceau</v>
      </c>
      <c r="F91" s="91">
        <f>IF($B91="","",VLOOKUP(B91,Données!$A$1:$G$533,6,FALSE))</f>
        <v>39459</v>
      </c>
      <c r="G91" s="91" t="s">
        <v>702</v>
      </c>
      <c r="H91" s="2" t="str">
        <f>IF($B91="","",VLOOKUP(B91,Données!$A$1:$G$533,7,FALSE))</f>
        <v>M</v>
      </c>
      <c r="I91" s="95"/>
      <c r="J91" s="96" t="str">
        <f t="shared" si="1"/>
        <v/>
      </c>
    </row>
    <row r="92" spans="1:10" x14ac:dyDescent="0.2">
      <c r="A92" s="1">
        <v>6</v>
      </c>
      <c r="B92" s="3">
        <v>301</v>
      </c>
      <c r="C92" s="2" t="str">
        <f>IF($B92="","",VLOOKUP(B92,Données!$A$1:$G$533,2,FALSE))</f>
        <v>Aggoun</v>
      </c>
      <c r="D92" s="2" t="str">
        <f>IF($B92="","",VLOOKUP(B92,Données!$A$1:$G$533,3,FALSE))</f>
        <v>Ryles</v>
      </c>
      <c r="E92" s="2" t="str">
        <f>IF($B92="","",VLOOKUP(B92,Données!$A$1:$G$533,4,FALSE))</f>
        <v>SULLY</v>
      </c>
      <c r="F92" s="91">
        <f>IF($B92="","",VLOOKUP(B92,Données!$A$1:$G$533,6,FALSE))</f>
        <v>39311</v>
      </c>
      <c r="G92" s="91" t="s">
        <v>702</v>
      </c>
      <c r="H92" s="2" t="str">
        <f>IF($B92="","",VLOOKUP(B92,Données!$A$1:$G$533,7,FALSE))</f>
        <v>M</v>
      </c>
      <c r="I92" s="95"/>
      <c r="J92" s="96" t="str">
        <f t="shared" si="1"/>
        <v/>
      </c>
    </row>
    <row r="93" spans="1:10" x14ac:dyDescent="0.2">
      <c r="A93" s="1">
        <v>7</v>
      </c>
      <c r="B93" s="3">
        <v>321</v>
      </c>
      <c r="C93" s="2" t="str">
        <f>IF($B93="","",VLOOKUP(B93,Données!$A$1:$G$533,2,FALSE))</f>
        <v>BEDEL</v>
      </c>
      <c r="D93" s="2" t="str">
        <f>IF($B93="","",VLOOKUP(B93,Données!$A$1:$G$533,3,FALSE))</f>
        <v>Mattéo</v>
      </c>
      <c r="E93" s="2" t="str">
        <f>IF($B93="","",VLOOKUP(B93,Données!$A$1:$G$533,4,FALSE))</f>
        <v xml:space="preserve">Pagnol </v>
      </c>
      <c r="F93" s="91">
        <f>IF($B93="","",VLOOKUP(B93,Données!$A$1:$G$533,6,FALSE))</f>
        <v>39083</v>
      </c>
      <c r="G93" s="91" t="s">
        <v>702</v>
      </c>
      <c r="H93" s="2" t="str">
        <f>IF($B93="","",VLOOKUP(B93,Données!$A$1:$G$533,7,FALSE))</f>
        <v>M</v>
      </c>
      <c r="I93" s="95"/>
      <c r="J93" s="96" t="str">
        <f t="shared" si="1"/>
        <v/>
      </c>
    </row>
    <row r="94" spans="1:10" x14ac:dyDescent="0.2">
      <c r="A94" s="1">
        <v>8</v>
      </c>
      <c r="B94" s="3">
        <v>216</v>
      </c>
      <c r="C94" s="2" t="str">
        <f>IF($B94="","",VLOOKUP(B94,Données!$A$1:$G$533,2,FALSE))</f>
        <v>Dmougui</v>
      </c>
      <c r="D94" s="2" t="str">
        <f>IF($B94="","",VLOOKUP(B94,Données!$A$1:$G$533,3,FALSE))</f>
        <v>Achraf</v>
      </c>
      <c r="E94" s="2" t="str">
        <f>IF($B94="","",VLOOKUP(B94,Données!$A$1:$G$533,4,FALSE))</f>
        <v>Albert Thierry</v>
      </c>
      <c r="F94" s="91">
        <f>IF($B94="","",VLOOKUP(B94,Données!$A$1:$G$533,6,FALSE))</f>
        <v>39260</v>
      </c>
      <c r="G94" s="91" t="s">
        <v>702</v>
      </c>
      <c r="H94" s="2" t="str">
        <f>IF($B94="","",VLOOKUP(B94,Données!$A$1:$G$533,7,FALSE))</f>
        <v>M</v>
      </c>
      <c r="I94" s="95">
        <v>6.5972222222222222E-3</v>
      </c>
      <c r="J94" s="96">
        <f t="shared" si="1"/>
        <v>12.631578947368419</v>
      </c>
    </row>
    <row r="95" spans="1:10" x14ac:dyDescent="0.2">
      <c r="A95" s="1">
        <v>9</v>
      </c>
      <c r="B95" s="3">
        <v>531</v>
      </c>
      <c r="C95" s="2" t="str">
        <f>IF($B95="","",VLOOKUP(B95,Données!$A$1:$G$533,2,FALSE))</f>
        <v>TOUNKARA</v>
      </c>
      <c r="D95" s="2" t="str">
        <f>IF($B95="","",VLOOKUP(B95,Données!$A$1:$G$533,3,FALSE))</f>
        <v>Alassane</v>
      </c>
      <c r="E95" s="2" t="str">
        <f>IF($B95="","",VLOOKUP(B95,Données!$A$1:$G$533,4,FALSE))</f>
        <v>Clemenceau</v>
      </c>
      <c r="F95" s="91">
        <f>IF($B95="","",VLOOKUP(B95,Données!$A$1:$G$533,6,FALSE))</f>
        <v>39227</v>
      </c>
      <c r="G95" s="91" t="s">
        <v>702</v>
      </c>
      <c r="H95" s="2" t="str">
        <f>IF($B95="","",VLOOKUP(B95,Données!$A$1:$G$533,7,FALSE))</f>
        <v>M</v>
      </c>
      <c r="I95" s="95"/>
      <c r="J95" s="96" t="str">
        <f t="shared" si="1"/>
        <v/>
      </c>
    </row>
    <row r="96" spans="1:10" x14ac:dyDescent="0.2">
      <c r="A96" s="1">
        <v>10</v>
      </c>
      <c r="B96" s="3">
        <v>580</v>
      </c>
      <c r="C96" s="2" t="str">
        <f>IF($B96="","",VLOOKUP(B96,Données!$A$1:$G$533,2,FALSE))</f>
        <v>PARIS</v>
      </c>
      <c r="D96" s="2" t="str">
        <f>IF($B96="","",VLOOKUP(B96,Données!$A$1:$G$533,3,FALSE))</f>
        <v>Esteban</v>
      </c>
      <c r="E96" s="2" t="str">
        <f>IF($B96="","",VLOOKUP(B96,Données!$A$1:$G$533,4,FALSE))</f>
        <v xml:space="preserve">Galilée </v>
      </c>
      <c r="F96" s="91">
        <f>IF($B96="","",VLOOKUP(B96,Données!$A$1:$G$533,6,FALSE))</f>
        <v>39392</v>
      </c>
      <c r="G96" s="91" t="s">
        <v>702</v>
      </c>
      <c r="H96" s="2" t="str">
        <f>IF($B96="","",VLOOKUP(B96,Données!$A$1:$G$533,7,FALSE))</f>
        <v>M</v>
      </c>
      <c r="I96" s="95">
        <v>6.6435185185185182E-3</v>
      </c>
      <c r="J96" s="96">
        <f t="shared" si="1"/>
        <v>12.543554006968641</v>
      </c>
    </row>
    <row r="97" spans="1:10" x14ac:dyDescent="0.2">
      <c r="A97" s="1">
        <v>11</v>
      </c>
      <c r="B97" s="3">
        <v>284</v>
      </c>
      <c r="C97" s="2" t="str">
        <f>IF($B97="","",VLOOKUP(B97,Données!$A$1:$G$533,2,FALSE))</f>
        <v>LAMKHANET</v>
      </c>
      <c r="D97" s="2" t="str">
        <f>IF($B97="","",VLOOKUP(B97,Données!$A$1:$G$533,3,FALSE))</f>
        <v>AÏSSA</v>
      </c>
      <c r="E97" s="2" t="str">
        <f>IF($B97="","",VLOOKUP(B97,Données!$A$1:$G$533,4,FALSE))</f>
        <v xml:space="preserve">Saint-Louis Bonnières </v>
      </c>
      <c r="F97" s="91">
        <f>IF($B97="","",VLOOKUP(B97,Données!$A$1:$G$533,6,FALSE))</f>
        <v>39189</v>
      </c>
      <c r="G97" s="91" t="s">
        <v>702</v>
      </c>
      <c r="H97" s="2" t="str">
        <f>IF($B97="","",VLOOKUP(B97,Données!$A$1:$G$533,7,FALSE))</f>
        <v>M</v>
      </c>
      <c r="I97" s="95"/>
      <c r="J97" s="96" t="str">
        <f t="shared" si="1"/>
        <v/>
      </c>
    </row>
    <row r="98" spans="1:10" x14ac:dyDescent="0.2">
      <c r="A98" s="1">
        <v>12</v>
      </c>
      <c r="B98" s="3">
        <v>278</v>
      </c>
      <c r="C98" s="2" t="str">
        <f>IF($B98="","",VLOOKUP(B98,Données!$A$1:$G$533,2,FALSE))</f>
        <v>ABED</v>
      </c>
      <c r="D98" s="2" t="str">
        <f>IF($B98="","",VLOOKUP(B98,Données!$A$1:$G$533,3,FALSE))</f>
        <v>YOUNESS</v>
      </c>
      <c r="E98" s="2" t="str">
        <f>IF($B98="","",VLOOKUP(B98,Données!$A$1:$G$533,4,FALSE))</f>
        <v xml:space="preserve">Saint-Louis Bonnières </v>
      </c>
      <c r="F98" s="91">
        <f>IF($B98="","",VLOOKUP(B98,Données!$A$1:$G$533,6,FALSE))</f>
        <v>39635</v>
      </c>
      <c r="G98" s="91" t="s">
        <v>702</v>
      </c>
      <c r="H98" s="2" t="str">
        <f>IF($B98="","",VLOOKUP(B98,Données!$A$1:$G$533,7,FALSE))</f>
        <v>M</v>
      </c>
      <c r="I98" s="95"/>
      <c r="J98" s="96" t="str">
        <f t="shared" si="1"/>
        <v/>
      </c>
    </row>
    <row r="99" spans="1:10" x14ac:dyDescent="0.2">
      <c r="A99" s="1">
        <v>13</v>
      </c>
      <c r="B99" s="3">
        <v>234</v>
      </c>
      <c r="C99" s="2" t="str">
        <f>IF($B99="","",VLOOKUP(B99,Données!$A$1:$G$533,2,FALSE))</f>
        <v>SARIANE</v>
      </c>
      <c r="D99" s="2" t="str">
        <f>IF($B99="","",VLOOKUP(B99,Données!$A$1:$G$533,3,FALSE))</f>
        <v>Wail</v>
      </c>
      <c r="E99" s="2" t="str">
        <f>IF($B99="","",VLOOKUP(B99,Données!$A$1:$G$533,4,FALSE))</f>
        <v>FERRY</v>
      </c>
      <c r="F99" s="91">
        <f>IF($B99="","",VLOOKUP(B99,Données!$A$1:$G$533,6,FALSE))</f>
        <v>39794</v>
      </c>
      <c r="G99" s="91" t="s">
        <v>702</v>
      </c>
      <c r="H99" s="2" t="str">
        <f>IF($B99="","",VLOOKUP(B99,Données!$A$1:$G$533,7,FALSE))</f>
        <v>M</v>
      </c>
      <c r="I99" s="95"/>
      <c r="J99" s="96" t="str">
        <f t="shared" si="1"/>
        <v/>
      </c>
    </row>
    <row r="100" spans="1:10" x14ac:dyDescent="0.2">
      <c r="A100" s="1">
        <v>14</v>
      </c>
      <c r="B100" s="3">
        <v>286</v>
      </c>
      <c r="C100" s="2" t="str">
        <f>IF($B100="","",VLOOKUP(B100,Données!$A$1:$G$533,2,FALSE))</f>
        <v>ZERARI</v>
      </c>
      <c r="D100" s="2" t="str">
        <f>IF($B100="","",VLOOKUP(B100,Données!$A$1:$G$533,3,FALSE))</f>
        <v>NOAH</v>
      </c>
      <c r="E100" s="2" t="str">
        <f>IF($B100="","",VLOOKUP(B100,Données!$A$1:$G$533,4,FALSE))</f>
        <v xml:space="preserve">Saint-Louis Bonnières </v>
      </c>
      <c r="F100" s="91">
        <f>IF($B100="","",VLOOKUP(B100,Données!$A$1:$G$533,6,FALSE))</f>
        <v>39136</v>
      </c>
      <c r="G100" s="91" t="s">
        <v>702</v>
      </c>
      <c r="H100" s="2" t="str">
        <f>IF($B100="","",VLOOKUP(B100,Données!$A$1:$G$533,7,FALSE))</f>
        <v>M</v>
      </c>
      <c r="I100" s="95"/>
      <c r="J100" s="96" t="str">
        <f t="shared" si="1"/>
        <v/>
      </c>
    </row>
    <row r="101" spans="1:10" x14ac:dyDescent="0.2">
      <c r="A101" s="1">
        <v>15</v>
      </c>
      <c r="B101" s="3">
        <v>204</v>
      </c>
      <c r="C101" s="2" t="str">
        <f>IF($B101="","",VLOOKUP(B101,Données!$A$1:$G$533,2,FALSE))</f>
        <v>Saleki</v>
      </c>
      <c r="D101" s="2" t="str">
        <f>IF($B101="","",VLOOKUP(B101,Données!$A$1:$G$533,3,FALSE))</f>
        <v>Imrane</v>
      </c>
      <c r="E101" s="2" t="str">
        <f>IF($B101="","",VLOOKUP(B101,Données!$A$1:$G$533,4,FALSE))</f>
        <v>Albert Thierry</v>
      </c>
      <c r="F101" s="91">
        <f>IF($B101="","",VLOOKUP(B101,Données!$A$1:$G$533,6,FALSE))</f>
        <v>39545</v>
      </c>
      <c r="G101" s="91" t="s">
        <v>702</v>
      </c>
      <c r="H101" s="2" t="str">
        <f>IF($B101="","",VLOOKUP(B101,Données!$A$1:$G$533,7,FALSE))</f>
        <v>M</v>
      </c>
      <c r="I101" s="95"/>
      <c r="J101" s="96" t="str">
        <f t="shared" si="1"/>
        <v/>
      </c>
    </row>
    <row r="102" spans="1:10" x14ac:dyDescent="0.2">
      <c r="A102" s="1">
        <v>16</v>
      </c>
      <c r="B102" s="3">
        <v>291</v>
      </c>
      <c r="C102" s="2" t="str">
        <f>IF($B102="","",VLOOKUP(B102,Données!$A$1:$G$533,2,FALSE))</f>
        <v>MARQUES</v>
      </c>
      <c r="D102" s="2" t="str">
        <f>IF($B102="","",VLOOKUP(B102,Données!$A$1:$G$533,3,FALSE))</f>
        <v>Jaio</v>
      </c>
      <c r="E102" s="2" t="str">
        <f>IF($B102="","",VLOOKUP(B102,Données!$A$1:$G$533,4,FALSE))</f>
        <v>SULLY</v>
      </c>
      <c r="F102" s="91">
        <f>IF($B102="","",VLOOKUP(B102,Données!$A$1:$G$533,6,FALSE))</f>
        <v>39499</v>
      </c>
      <c r="G102" s="91" t="s">
        <v>702</v>
      </c>
      <c r="H102" s="2" t="str">
        <f>IF($B102="","",VLOOKUP(B102,Données!$A$1:$G$533,7,FALSE))</f>
        <v>M</v>
      </c>
      <c r="I102" s="95"/>
      <c r="J102" s="96" t="str">
        <f t="shared" si="1"/>
        <v/>
      </c>
    </row>
    <row r="103" spans="1:10" x14ac:dyDescent="0.2">
      <c r="A103" s="1">
        <v>17</v>
      </c>
      <c r="B103" s="3">
        <v>282</v>
      </c>
      <c r="C103" s="2" t="str">
        <f>IF($B103="","",VLOOKUP(B103,Données!$A$1:$G$533,2,FALSE))</f>
        <v>ISMAILI</v>
      </c>
      <c r="D103" s="2" t="str">
        <f>IF($B103="","",VLOOKUP(B103,Données!$A$1:$G$533,3,FALSE))</f>
        <v>YASSINE</v>
      </c>
      <c r="E103" s="2" t="str">
        <f>IF($B103="","",VLOOKUP(B103,Données!$A$1:$G$533,4,FALSE))</f>
        <v xml:space="preserve">Saint-Louis Bonnières </v>
      </c>
      <c r="F103" s="91">
        <f>IF($B103="","",VLOOKUP(B103,Données!$A$1:$G$533,6,FALSE))</f>
        <v>39498</v>
      </c>
      <c r="G103" s="91" t="s">
        <v>702</v>
      </c>
      <c r="H103" s="2" t="str">
        <f>IF($B103="","",VLOOKUP(B103,Données!$A$1:$G$533,7,FALSE))</f>
        <v>M</v>
      </c>
      <c r="I103" s="95"/>
      <c r="J103" s="96" t="str">
        <f t="shared" si="1"/>
        <v/>
      </c>
    </row>
    <row r="104" spans="1:10" x14ac:dyDescent="0.2">
      <c r="A104" s="1">
        <v>18</v>
      </c>
      <c r="B104" s="3">
        <v>202</v>
      </c>
      <c r="C104" s="2" t="str">
        <f>IF($B104="","",VLOOKUP(B104,Données!$A$1:$G$533,2,FALSE))</f>
        <v>Ball</v>
      </c>
      <c r="D104" s="2" t="str">
        <f>IF($B104="","",VLOOKUP(B104,Données!$A$1:$G$533,3,FALSE))</f>
        <v>Mamoudou</v>
      </c>
      <c r="E104" s="2" t="str">
        <f>IF($B104="","",VLOOKUP(B104,Données!$A$1:$G$533,4,FALSE))</f>
        <v>Albert Thierry</v>
      </c>
      <c r="F104" s="91">
        <f>IF($B104="","",VLOOKUP(B104,Données!$A$1:$G$533,6,FALSE))</f>
        <v>39601</v>
      </c>
      <c r="G104" s="91" t="s">
        <v>702</v>
      </c>
      <c r="H104" s="2" t="str">
        <f>IF($B104="","",VLOOKUP(B104,Données!$A$1:$G$533,7,FALSE))</f>
        <v>M</v>
      </c>
      <c r="I104" s="95">
        <v>6.8055555555555569E-3</v>
      </c>
      <c r="J104" s="96">
        <f t="shared" si="1"/>
        <v>12.244897959183673</v>
      </c>
    </row>
    <row r="105" spans="1:10" x14ac:dyDescent="0.2">
      <c r="A105" s="1">
        <v>19</v>
      </c>
      <c r="B105" s="3">
        <v>298</v>
      </c>
      <c r="C105" s="2" t="str">
        <f>IF($B105="","",VLOOKUP(B105,Données!$A$1:$G$533,2,FALSE))</f>
        <v>FALIH</v>
      </c>
      <c r="D105" s="2" t="str">
        <f>IF($B105="","",VLOOKUP(B105,Données!$A$1:$G$533,3,FALSE))</f>
        <v>Wahib</v>
      </c>
      <c r="E105" s="2" t="str">
        <f>IF($B105="","",VLOOKUP(B105,Données!$A$1:$G$533,4,FALSE))</f>
        <v>Clemenceau</v>
      </c>
      <c r="F105" s="91">
        <f>IF($B105="","",VLOOKUP(B105,Données!$A$1:$G$533,6,FALSE))</f>
        <v>39090</v>
      </c>
      <c r="G105" s="91" t="s">
        <v>702</v>
      </c>
      <c r="H105" s="2" t="str">
        <f>IF($B105="","",VLOOKUP(B105,Données!$A$1:$G$533,7,FALSE))</f>
        <v>M</v>
      </c>
      <c r="I105" s="95"/>
      <c r="J105" s="96" t="str">
        <f t="shared" si="1"/>
        <v/>
      </c>
    </row>
    <row r="106" spans="1:10" x14ac:dyDescent="0.2">
      <c r="A106" s="1">
        <v>20</v>
      </c>
      <c r="B106" s="3">
        <v>230</v>
      </c>
      <c r="C106" s="2" t="str">
        <f>IF($B106="","",VLOOKUP(B106,Données!$A$1:$G$533,2,FALSE))</f>
        <v>NDIAYE</v>
      </c>
      <c r="D106" s="2" t="str">
        <f>IF($B106="","",VLOOKUP(B106,Données!$A$1:$G$533,3,FALSE))</f>
        <v>babacar</v>
      </c>
      <c r="E106" s="2" t="str">
        <f>IF($B106="","",VLOOKUP(B106,Données!$A$1:$G$533,4,FALSE))</f>
        <v>Clemenceau</v>
      </c>
      <c r="F106" s="91">
        <f>IF($B106="","",VLOOKUP(B106,Données!$A$1:$G$533,6,FALSE))</f>
        <v>39744</v>
      </c>
      <c r="G106" s="91" t="s">
        <v>702</v>
      </c>
      <c r="H106" s="2" t="str">
        <f>IF($B106="","",VLOOKUP(B106,Données!$A$1:$G$533,7,FALSE))</f>
        <v>M</v>
      </c>
      <c r="I106" s="95"/>
      <c r="J106" s="96" t="str">
        <f t="shared" si="1"/>
        <v/>
      </c>
    </row>
    <row r="107" spans="1:10" x14ac:dyDescent="0.2">
      <c r="A107" s="1">
        <v>21</v>
      </c>
      <c r="B107" s="3">
        <v>578</v>
      </c>
      <c r="C107" s="2" t="str">
        <f>IF($B107="","",VLOOKUP(B107,Données!$A$1:$G$533,2,FALSE))</f>
        <v>MEZIANAT</v>
      </c>
      <c r="D107" s="2" t="str">
        <f>IF($B107="","",VLOOKUP(B107,Données!$A$1:$G$533,3,FALSE))</f>
        <v>Nadem</v>
      </c>
      <c r="E107" s="2" t="str">
        <f>IF($B107="","",VLOOKUP(B107,Données!$A$1:$G$533,4,FALSE))</f>
        <v xml:space="preserve">Galilée </v>
      </c>
      <c r="F107" s="91">
        <f>IF($B107="","",VLOOKUP(B107,Données!$A$1:$G$533,6,FALSE))</f>
        <v>39309</v>
      </c>
      <c r="G107" s="91" t="s">
        <v>702</v>
      </c>
      <c r="H107" s="2" t="str">
        <f>IF($B107="","",VLOOKUP(B107,Données!$A$1:$G$533,7,FALSE))</f>
        <v>M</v>
      </c>
      <c r="I107" s="95"/>
      <c r="J107" s="96" t="str">
        <f t="shared" si="1"/>
        <v/>
      </c>
    </row>
    <row r="108" spans="1:10" x14ac:dyDescent="0.2">
      <c r="A108" s="1">
        <v>22</v>
      </c>
      <c r="B108" s="3">
        <v>280</v>
      </c>
      <c r="C108" s="2" t="str">
        <f>IF($B108="","",VLOOKUP(B108,Données!$A$1:$G$533,2,FALSE))</f>
        <v>BOUREL</v>
      </c>
      <c r="D108" s="2" t="str">
        <f>IF($B108="","",VLOOKUP(B108,Données!$A$1:$G$533,3,FALSE))</f>
        <v>TIMOTHE</v>
      </c>
      <c r="E108" s="2" t="str">
        <f>IF($B108="","",VLOOKUP(B108,Données!$A$1:$G$533,4,FALSE))</f>
        <v xml:space="preserve">Saint-Louis Bonnières </v>
      </c>
      <c r="F108" s="91">
        <f>IF($B108="","",VLOOKUP(B108,Données!$A$1:$G$533,6,FALSE))</f>
        <v>39572</v>
      </c>
      <c r="G108" s="91" t="s">
        <v>702</v>
      </c>
      <c r="H108" s="2" t="str">
        <f>IF($B108="","",VLOOKUP(B108,Données!$A$1:$G$533,7,FALSE))</f>
        <v>M</v>
      </c>
      <c r="I108" s="95"/>
      <c r="J108" s="96" t="str">
        <f t="shared" si="1"/>
        <v/>
      </c>
    </row>
    <row r="109" spans="1:10" x14ac:dyDescent="0.2">
      <c r="A109" s="1">
        <v>23</v>
      </c>
      <c r="B109" s="3">
        <v>225</v>
      </c>
      <c r="C109" s="2" t="str">
        <f>IF($B109="","",VLOOKUP(B109,Données!$A$1:$G$533,2,FALSE))</f>
        <v xml:space="preserve">SIDI HAMED LOU </v>
      </c>
      <c r="D109" s="2" t="str">
        <f>IF($B109="","",VLOOKUP(B109,Données!$A$1:$G$533,3,FALSE))</f>
        <v>Hamdi</v>
      </c>
      <c r="E109" s="2" t="str">
        <f>IF($B109="","",VLOOKUP(B109,Données!$A$1:$G$533,4,FALSE))</f>
        <v xml:space="preserve">Cézanne </v>
      </c>
      <c r="F109" s="91">
        <f>IF($B109="","",VLOOKUP(B109,Données!$A$1:$G$533,6,FALSE))</f>
        <v>39342</v>
      </c>
      <c r="G109" s="91" t="s">
        <v>702</v>
      </c>
      <c r="H109" s="2" t="str">
        <f>IF($B109="","",VLOOKUP(B109,Données!$A$1:$G$533,7,FALSE))</f>
        <v xml:space="preserve">M </v>
      </c>
      <c r="I109" s="95"/>
      <c r="J109" s="96" t="str">
        <f t="shared" si="1"/>
        <v/>
      </c>
    </row>
    <row r="110" spans="1:10" x14ac:dyDescent="0.2">
      <c r="A110" s="1">
        <v>24</v>
      </c>
      <c r="B110" s="3">
        <v>320</v>
      </c>
      <c r="C110" s="2" t="str">
        <f>IF($B110="","",VLOOKUP(B110,Données!$A$1:$G$533,2,FALSE))</f>
        <v>POMMIER</v>
      </c>
      <c r="D110" s="2" t="str">
        <f>IF($B110="","",VLOOKUP(B110,Données!$A$1:$G$533,3,FALSE))</f>
        <v>Alexandre</v>
      </c>
      <c r="E110" s="2" t="str">
        <f>IF($B110="","",VLOOKUP(B110,Données!$A$1:$G$533,4,FALSE))</f>
        <v xml:space="preserve">Pagnol </v>
      </c>
      <c r="F110" s="91">
        <f>IF($B110="","",VLOOKUP(B110,Données!$A$1:$G$533,6,FALSE))</f>
        <v>39083</v>
      </c>
      <c r="G110" s="91" t="s">
        <v>702</v>
      </c>
      <c r="H110" s="2" t="str">
        <f>IF($B110="","",VLOOKUP(B110,Données!$A$1:$G$533,7,FALSE))</f>
        <v>M</v>
      </c>
      <c r="I110" s="95"/>
      <c r="J110" s="96" t="str">
        <f t="shared" si="1"/>
        <v/>
      </c>
    </row>
    <row r="111" spans="1:10" x14ac:dyDescent="0.2">
      <c r="A111" s="1">
        <v>25</v>
      </c>
      <c r="B111" s="3">
        <v>264</v>
      </c>
      <c r="C111" s="2" t="str">
        <f>IF($B111="","",VLOOKUP(B111,Données!$A$1:$G$533,2,FALSE))</f>
        <v>ROUSSEL</v>
      </c>
      <c r="D111" s="2" t="str">
        <f>IF($B111="","",VLOOKUP(B111,Données!$A$1:$G$533,3,FALSE))</f>
        <v>Timéo</v>
      </c>
      <c r="E111" s="2" t="str">
        <f>IF($B111="","",VLOOKUP(B111,Données!$A$1:$G$533,4,FALSE))</f>
        <v xml:space="preserve">PAGNOL </v>
      </c>
      <c r="F111" s="91">
        <f>IF($B111="","",VLOOKUP(B111,Données!$A$1:$G$533,6,FALSE))</f>
        <v>39781</v>
      </c>
      <c r="G111" s="91" t="s">
        <v>702</v>
      </c>
      <c r="H111" s="2" t="str">
        <f>IF($B111="","",VLOOKUP(B111,Données!$A$1:$G$533,7,FALSE))</f>
        <v>M</v>
      </c>
      <c r="I111" s="95"/>
      <c r="J111" s="96" t="str">
        <f t="shared" si="1"/>
        <v/>
      </c>
    </row>
    <row r="112" spans="1:10" x14ac:dyDescent="0.2">
      <c r="A112" s="1">
        <v>26</v>
      </c>
      <c r="B112" s="3">
        <v>287</v>
      </c>
      <c r="C112" s="2" t="str">
        <f>IF($B112="","",VLOOKUP(B112,Données!$A$1:$G$533,2,FALSE))</f>
        <v>VIGNESOULT</v>
      </c>
      <c r="D112" s="2" t="str">
        <f>IF($B112="","",VLOOKUP(B112,Données!$A$1:$G$533,3,FALSE))</f>
        <v>Matthias</v>
      </c>
      <c r="E112" s="2" t="str">
        <f>IF($B112="","",VLOOKUP(B112,Données!$A$1:$G$533,4,FALSE))</f>
        <v>SULLY</v>
      </c>
      <c r="F112" s="91">
        <f>IF($B112="","",VLOOKUP(B112,Données!$A$1:$G$533,6,FALSE))</f>
        <v>39774</v>
      </c>
      <c r="G112" s="91" t="s">
        <v>702</v>
      </c>
      <c r="H112" s="2" t="str">
        <f>IF($B112="","",VLOOKUP(B112,Données!$A$1:$G$533,7,FALSE))</f>
        <v>M</v>
      </c>
      <c r="I112" s="95"/>
      <c r="J112" s="96" t="str">
        <f t="shared" si="1"/>
        <v/>
      </c>
    </row>
    <row r="113" spans="1:10" x14ac:dyDescent="0.2">
      <c r="A113" s="1">
        <v>27</v>
      </c>
      <c r="B113" s="3">
        <v>235</v>
      </c>
      <c r="C113" s="2" t="str">
        <f>IF($B113="","",VLOOKUP(B113,Données!$A$1:$G$533,2,FALSE))</f>
        <v>LETELLIER</v>
      </c>
      <c r="D113" s="2" t="str">
        <f>IF($B113="","",VLOOKUP(B113,Données!$A$1:$G$533,3,FALSE))</f>
        <v>Enzo</v>
      </c>
      <c r="E113" s="2" t="str">
        <f>IF($B113="","",VLOOKUP(B113,Données!$A$1:$G$533,4,FALSE))</f>
        <v>FERRY</v>
      </c>
      <c r="F113" s="91">
        <f>IF($B113="","",VLOOKUP(B113,Données!$A$1:$G$533,6,FALSE))</f>
        <v>39445</v>
      </c>
      <c r="G113" s="91" t="s">
        <v>702</v>
      </c>
      <c r="H113" s="2" t="str">
        <f>IF($B113="","",VLOOKUP(B113,Données!$A$1:$G$533,7,FALSE))</f>
        <v>M</v>
      </c>
      <c r="I113" s="95"/>
      <c r="J113" s="96" t="str">
        <f t="shared" si="1"/>
        <v/>
      </c>
    </row>
    <row r="114" spans="1:10" x14ac:dyDescent="0.2">
      <c r="A114" s="1">
        <v>28</v>
      </c>
      <c r="B114" s="3">
        <v>583</v>
      </c>
      <c r="C114" s="2" t="str">
        <f>IF($B114="","",VLOOKUP(B114,Données!$A$1:$G$533,2,FALSE))</f>
        <v>BARADJI</v>
      </c>
      <c r="D114" s="2" t="str">
        <f>IF($B114="","",VLOOKUP(B114,Données!$A$1:$G$533,3,FALSE))</f>
        <v>Samby</v>
      </c>
      <c r="E114" s="2" t="str">
        <f>IF($B114="","",VLOOKUP(B114,Données!$A$1:$G$533,4,FALSE))</f>
        <v xml:space="preserve">Galilée </v>
      </c>
      <c r="F114" s="91">
        <f>IF($B114="","",VLOOKUP(B114,Données!$A$1:$G$533,6,FALSE))</f>
        <v>39716</v>
      </c>
      <c r="G114" s="91" t="s">
        <v>702</v>
      </c>
      <c r="H114" s="2" t="str">
        <f>IF($B114="","",VLOOKUP(B114,Données!$A$1:$G$533,7,FALSE))</f>
        <v>M</v>
      </c>
      <c r="I114" s="95"/>
      <c r="J114" s="96" t="str">
        <f t="shared" si="1"/>
        <v/>
      </c>
    </row>
    <row r="115" spans="1:10" x14ac:dyDescent="0.2">
      <c r="A115" s="1">
        <v>29</v>
      </c>
      <c r="B115" s="3">
        <v>270</v>
      </c>
      <c r="C115" s="2" t="str">
        <f>IF($B115="","",VLOOKUP(B115,Données!$A$1:$G$533,2,FALSE))</f>
        <v>FENARDJI</v>
      </c>
      <c r="D115" s="2" t="str">
        <f>IF($B115="","",VLOOKUP(B115,Données!$A$1:$G$533,3,FALSE))</f>
        <v>Rémi</v>
      </c>
      <c r="E115" s="2" t="str">
        <f>IF($B115="","",VLOOKUP(B115,Données!$A$1:$G$533,4,FALSE))</f>
        <v xml:space="preserve">PAGNOL </v>
      </c>
      <c r="F115" s="91">
        <f>IF($B115="","",VLOOKUP(B115,Données!$A$1:$G$533,6,FALSE))</f>
        <v>39280</v>
      </c>
      <c r="G115" s="91" t="s">
        <v>702</v>
      </c>
      <c r="H115" s="2" t="str">
        <f>IF($B115="","",VLOOKUP(B115,Données!$A$1:$G$533,7,FALSE))</f>
        <v>M</v>
      </c>
      <c r="I115" s="112">
        <v>7.1527777777777787E-3</v>
      </c>
      <c r="J115" s="96">
        <f t="shared" si="1"/>
        <v>11.650485436893204</v>
      </c>
    </row>
    <row r="116" spans="1:10" x14ac:dyDescent="0.2">
      <c r="A116" s="1">
        <v>30</v>
      </c>
      <c r="B116" s="3">
        <v>322</v>
      </c>
      <c r="C116" s="2" t="str">
        <f>IF($B116="","",VLOOKUP(B116,Données!$A$1:$G$533,2,FALSE))</f>
        <v>DUMOULIN</v>
      </c>
      <c r="D116" s="2" t="str">
        <f>IF($B116="","",VLOOKUP(B116,Données!$A$1:$G$533,3,FALSE))</f>
        <v>Noché</v>
      </c>
      <c r="E116" s="2" t="str">
        <f>IF($B116="","",VLOOKUP(B116,Données!$A$1:$G$533,4,FALSE))</f>
        <v>Ferry</v>
      </c>
      <c r="F116" s="91">
        <f>IF($B116="","",VLOOKUP(B116,Données!$A$1:$G$533,6,FALSE))</f>
        <v>39083</v>
      </c>
      <c r="G116" s="91" t="s">
        <v>702</v>
      </c>
      <c r="H116" s="2" t="str">
        <f>IF($B116="","",VLOOKUP(B116,Données!$A$1:$G$533,7,FALSE))</f>
        <v>M</v>
      </c>
      <c r="I116" s="95"/>
      <c r="J116" s="96" t="str">
        <f t="shared" si="1"/>
        <v/>
      </c>
    </row>
    <row r="117" spans="1:10" x14ac:dyDescent="0.2">
      <c r="A117" s="1">
        <v>31</v>
      </c>
      <c r="B117" s="3">
        <v>302</v>
      </c>
      <c r="C117" s="2" t="str">
        <f>IF($B117="","",VLOOKUP(B117,Données!$A$1:$G$533,2,FALSE))</f>
        <v>Ziouche</v>
      </c>
      <c r="D117" s="2" t="str">
        <f>IF($B117="","",VLOOKUP(B117,Données!$A$1:$G$533,3,FALSE))</f>
        <v>Amir</v>
      </c>
      <c r="E117" s="2" t="str">
        <f>IF($B117="","",VLOOKUP(B117,Données!$A$1:$G$533,4,FALSE))</f>
        <v>SULLY</v>
      </c>
      <c r="F117" s="91">
        <f>IF($B117="","",VLOOKUP(B117,Données!$A$1:$G$533,6,FALSE))</f>
        <v>39806</v>
      </c>
      <c r="G117" s="91" t="s">
        <v>702</v>
      </c>
      <c r="H117" s="2" t="str">
        <f>IF($B117="","",VLOOKUP(B117,Données!$A$1:$G$533,7,FALSE))</f>
        <v>M</v>
      </c>
      <c r="I117" s="95"/>
      <c r="J117" s="96" t="str">
        <f t="shared" si="1"/>
        <v/>
      </c>
    </row>
    <row r="118" spans="1:10" x14ac:dyDescent="0.2">
      <c r="A118" s="1">
        <v>32</v>
      </c>
      <c r="B118" s="3">
        <v>262</v>
      </c>
      <c r="C118" s="2" t="str">
        <f>IF($B118="","",VLOOKUP(B118,Données!$A$1:$G$533,2,FALSE))</f>
        <v>DRUYER</v>
      </c>
      <c r="D118" s="2" t="str">
        <f>IF($B118="","",VLOOKUP(B118,Données!$A$1:$G$533,3,FALSE))</f>
        <v>Noah</v>
      </c>
      <c r="E118" s="2" t="str">
        <f>IF($B118="","",VLOOKUP(B118,Données!$A$1:$G$533,4,FALSE))</f>
        <v xml:space="preserve">PAGNOL </v>
      </c>
      <c r="F118" s="91">
        <f>IF($B118="","",VLOOKUP(B118,Données!$A$1:$G$533,6,FALSE))</f>
        <v>39998</v>
      </c>
      <c r="G118" s="91" t="s">
        <v>702</v>
      </c>
      <c r="H118" s="2" t="str">
        <f>IF($B118="","",VLOOKUP(B118,Données!$A$1:$G$533,7,FALSE))</f>
        <v>M</v>
      </c>
      <c r="I118" s="95"/>
      <c r="J118" s="96" t="str">
        <f t="shared" si="1"/>
        <v/>
      </c>
    </row>
    <row r="119" spans="1:10" x14ac:dyDescent="0.2">
      <c r="A119" s="1">
        <v>33</v>
      </c>
      <c r="B119" s="3">
        <v>283</v>
      </c>
      <c r="C119" s="2" t="str">
        <f>IF($B119="","",VLOOKUP(B119,Données!$A$1:$G$533,2,FALSE))</f>
        <v>ATTOUCHE</v>
      </c>
      <c r="D119" s="2" t="str">
        <f>IF($B119="","",VLOOKUP(B119,Données!$A$1:$G$533,3,FALSE))</f>
        <v>MALEK</v>
      </c>
      <c r="E119" s="2" t="str">
        <f>IF($B119="","",VLOOKUP(B119,Données!$A$1:$G$533,4,FALSE))</f>
        <v xml:space="preserve">Saint-Louis Bonnières </v>
      </c>
      <c r="F119" s="91">
        <f>IF($B119="","",VLOOKUP(B119,Données!$A$1:$G$533,6,FALSE))</f>
        <v>39268</v>
      </c>
      <c r="G119" s="91" t="s">
        <v>702</v>
      </c>
      <c r="H119" s="2" t="str">
        <f>IF($B119="","",VLOOKUP(B119,Données!$A$1:$G$533,7,FALSE))</f>
        <v>M</v>
      </c>
      <c r="I119" s="95"/>
      <c r="J119" s="96" t="str">
        <f t="shared" si="1"/>
        <v/>
      </c>
    </row>
    <row r="120" spans="1:10" x14ac:dyDescent="0.2">
      <c r="A120" s="1">
        <v>34</v>
      </c>
      <c r="B120" s="3">
        <v>206</v>
      </c>
      <c r="C120" s="2" t="str">
        <f>IF($B120="","",VLOOKUP(B120,Données!$A$1:$G$533,2,FALSE))</f>
        <v>Khammame</v>
      </c>
      <c r="D120" s="2" t="str">
        <f>IF($B120="","",VLOOKUP(B120,Données!$A$1:$G$533,3,FALSE))</f>
        <v>Hamza</v>
      </c>
      <c r="E120" s="2" t="str">
        <f>IF($B120="","",VLOOKUP(B120,Données!$A$1:$G$533,4,FALSE))</f>
        <v>Albert Thierry</v>
      </c>
      <c r="F120" s="91">
        <f>IF($B120="","",VLOOKUP(B120,Données!$A$1:$G$533,6,FALSE))</f>
        <v>39466</v>
      </c>
      <c r="G120" s="91" t="s">
        <v>702</v>
      </c>
      <c r="H120" s="2" t="str">
        <f>IF($B120="","",VLOOKUP(B120,Données!$A$1:$G$533,7,FALSE))</f>
        <v>M</v>
      </c>
      <c r="I120" s="95"/>
      <c r="J120" s="96" t="str">
        <f t="shared" si="1"/>
        <v/>
      </c>
    </row>
    <row r="121" spans="1:10" x14ac:dyDescent="0.2">
      <c r="A121" s="1">
        <v>35</v>
      </c>
      <c r="B121" s="3">
        <v>267</v>
      </c>
      <c r="C121" s="2" t="str">
        <f>IF($B121="","",VLOOKUP(B121,Données!$A$1:$G$533,2,FALSE))</f>
        <v>HERBEL</v>
      </c>
      <c r="D121" s="2" t="str">
        <f>IF($B121="","",VLOOKUP(B121,Données!$A$1:$G$533,3,FALSE))</f>
        <v>Enzo</v>
      </c>
      <c r="E121" s="2" t="str">
        <f>IF($B121="","",VLOOKUP(B121,Données!$A$1:$G$533,4,FALSE))</f>
        <v xml:space="preserve">PAGNOL </v>
      </c>
      <c r="F121" s="91">
        <f>IF($B121="","",VLOOKUP(B121,Données!$A$1:$G$533,6,FALSE))</f>
        <v>39509</v>
      </c>
      <c r="G121" s="91" t="s">
        <v>702</v>
      </c>
      <c r="H121" s="2" t="str">
        <f>IF($B121="","",VLOOKUP(B121,Données!$A$1:$G$533,7,FALSE))</f>
        <v>M</v>
      </c>
      <c r="I121" s="95">
        <v>7.2569444444444443E-3</v>
      </c>
      <c r="J121" s="96">
        <f t="shared" si="1"/>
        <v>11.483253588516746</v>
      </c>
    </row>
    <row r="122" spans="1:10" x14ac:dyDescent="0.2">
      <c r="A122" s="1">
        <v>36</v>
      </c>
      <c r="B122" s="3">
        <v>279</v>
      </c>
      <c r="C122" s="2" t="str">
        <f>IF($B122="","",VLOOKUP(B122,Données!$A$1:$G$533,2,FALSE))</f>
        <v>LE BAIL</v>
      </c>
      <c r="D122" s="2" t="str">
        <f>IF($B122="","",VLOOKUP(B122,Données!$A$1:$G$533,3,FALSE))</f>
        <v>CLEMENT</v>
      </c>
      <c r="E122" s="2" t="str">
        <f>IF($B122="","",VLOOKUP(B122,Données!$A$1:$G$533,4,FALSE))</f>
        <v xml:space="preserve">Saint-Louis Bonnières </v>
      </c>
      <c r="F122" s="91">
        <f>IF($B122="","",VLOOKUP(B122,Données!$A$1:$G$533,6,FALSE))</f>
        <v>39602</v>
      </c>
      <c r="G122" s="91" t="s">
        <v>702</v>
      </c>
      <c r="H122" s="2" t="str">
        <f>IF($B122="","",VLOOKUP(B122,Données!$A$1:$G$533,7,FALSE))</f>
        <v>M</v>
      </c>
      <c r="I122" s="95"/>
      <c r="J122" s="96" t="str">
        <f t="shared" si="1"/>
        <v/>
      </c>
    </row>
    <row r="123" spans="1:10" x14ac:dyDescent="0.2">
      <c r="A123" s="1">
        <v>37</v>
      </c>
      <c r="B123" s="3">
        <v>209</v>
      </c>
      <c r="C123" s="2" t="str">
        <f>IF($B123="","",VLOOKUP(B123,Données!$A$1:$G$533,2,FALSE))</f>
        <v>Guelmi</v>
      </c>
      <c r="D123" s="2" t="str">
        <f>IF($B123="","",VLOOKUP(B123,Données!$A$1:$G$533,3,FALSE))</f>
        <v>Mohamed</v>
      </c>
      <c r="E123" s="2" t="str">
        <f>IF($B123="","",VLOOKUP(B123,Données!$A$1:$G$533,4,FALSE))</f>
        <v>Albert Thierry</v>
      </c>
      <c r="F123" s="91">
        <f>IF($B123="","",VLOOKUP(B123,Données!$A$1:$G$533,6,FALSE))</f>
        <v>39402</v>
      </c>
      <c r="G123" s="91" t="s">
        <v>702</v>
      </c>
      <c r="H123" s="2" t="str">
        <f>IF($B123="","",VLOOKUP(B123,Données!$A$1:$G$533,7,FALSE))</f>
        <v>M</v>
      </c>
      <c r="I123" s="95"/>
      <c r="J123" s="96" t="str">
        <f t="shared" si="1"/>
        <v/>
      </c>
    </row>
    <row r="124" spans="1:10" x14ac:dyDescent="0.2">
      <c r="A124" s="1">
        <v>38</v>
      </c>
      <c r="B124" s="3">
        <v>576</v>
      </c>
      <c r="C124" s="2" t="str">
        <f>IF($B124="","",VLOOKUP(B124,Données!$A$1:$G$533,2,FALSE))</f>
        <v>CISSE</v>
      </c>
      <c r="D124" s="2" t="str">
        <f>IF($B124="","",VLOOKUP(B124,Données!$A$1:$G$533,3,FALSE))</f>
        <v>Mamadou</v>
      </c>
      <c r="E124" s="2" t="str">
        <f>IF($B124="","",VLOOKUP(B124,Données!$A$1:$G$533,4,FALSE))</f>
        <v xml:space="preserve">Galilée </v>
      </c>
      <c r="F124" s="91">
        <f>IF($B124="","",VLOOKUP(B124,Données!$A$1:$G$533,6,FALSE))</f>
        <v>39216</v>
      </c>
      <c r="G124" s="91" t="s">
        <v>702</v>
      </c>
      <c r="H124" s="2" t="str">
        <f>IF($B124="","",VLOOKUP(B124,Données!$A$1:$G$533,7,FALSE))</f>
        <v>M</v>
      </c>
      <c r="I124" s="95"/>
      <c r="J124" s="96" t="str">
        <f t="shared" si="1"/>
        <v/>
      </c>
    </row>
    <row r="125" spans="1:10" x14ac:dyDescent="0.2">
      <c r="A125" s="1">
        <v>39</v>
      </c>
      <c r="B125" s="3">
        <v>275</v>
      </c>
      <c r="C125" s="2" t="str">
        <f>IF($B125="","",VLOOKUP(B125,Données!$A$1:$G$533,2,FALSE))</f>
        <v>BORSALI</v>
      </c>
      <c r="D125" s="2" t="str">
        <f>IF($B125="","",VLOOKUP(B125,Données!$A$1:$G$533,3,FALSE))</f>
        <v>KACI</v>
      </c>
      <c r="E125" s="2" t="str">
        <f>IF($B125="","",VLOOKUP(B125,Données!$A$1:$G$533,4,FALSE))</f>
        <v xml:space="preserve">Saint-Louis Bonnières </v>
      </c>
      <c r="F125" s="91">
        <f>IF($B125="","",VLOOKUP(B125,Données!$A$1:$G$533,6,FALSE))</f>
        <v>39756</v>
      </c>
      <c r="G125" s="91" t="s">
        <v>702</v>
      </c>
      <c r="H125" s="2" t="str">
        <f>IF($B125="","",VLOOKUP(B125,Données!$A$1:$G$533,7,FALSE))</f>
        <v>M</v>
      </c>
      <c r="I125" s="95"/>
      <c r="J125" s="96" t="str">
        <f t="shared" si="1"/>
        <v/>
      </c>
    </row>
    <row r="126" spans="1:10" x14ac:dyDescent="0.2">
      <c r="A126" s="1">
        <v>40</v>
      </c>
      <c r="B126" s="3">
        <v>582</v>
      </c>
      <c r="C126" s="2" t="str">
        <f>IF($B126="","",VLOOKUP(B126,Données!$A$1:$G$533,2,FALSE))</f>
        <v>DRAME</v>
      </c>
      <c r="D126" s="2" t="str">
        <f>IF($B126="","",VLOOKUP(B126,Données!$A$1:$G$533,3,FALSE))</f>
        <v>Alfoussene</v>
      </c>
      <c r="E126" s="2" t="str">
        <f>IF($B126="","",VLOOKUP(B126,Données!$A$1:$G$533,4,FALSE))</f>
        <v xml:space="preserve">Galilée </v>
      </c>
      <c r="F126" s="91">
        <f>IF($B126="","",VLOOKUP(B126,Données!$A$1:$G$533,6,FALSE))</f>
        <v>39669</v>
      </c>
      <c r="G126" s="91" t="s">
        <v>702</v>
      </c>
      <c r="H126" s="2" t="str">
        <f>IF($B126="","",VLOOKUP(B126,Données!$A$1:$G$533,7,FALSE))</f>
        <v>M</v>
      </c>
      <c r="I126" s="95"/>
      <c r="J126" s="96" t="str">
        <f t="shared" si="1"/>
        <v/>
      </c>
    </row>
    <row r="127" spans="1:10" x14ac:dyDescent="0.2">
      <c r="A127" s="1">
        <v>41</v>
      </c>
      <c r="B127" s="3">
        <v>276</v>
      </c>
      <c r="C127" s="2" t="str">
        <f>IF($B127="","",VLOOKUP(B127,Données!$A$1:$G$533,2,FALSE))</f>
        <v>STURTZER</v>
      </c>
      <c r="D127" s="2" t="str">
        <f>IF($B127="","",VLOOKUP(B127,Données!$A$1:$G$533,3,FALSE))</f>
        <v>LOUIS</v>
      </c>
      <c r="E127" s="2" t="str">
        <f>IF($B127="","",VLOOKUP(B127,Données!$A$1:$G$533,4,FALSE))</f>
        <v xml:space="preserve">Saint-Louis Bonnières </v>
      </c>
      <c r="F127" s="91">
        <f>IF($B127="","",VLOOKUP(B127,Données!$A$1:$G$533,6,FALSE))</f>
        <v>39747</v>
      </c>
      <c r="G127" s="91" t="s">
        <v>702</v>
      </c>
      <c r="H127" s="2" t="str">
        <f>IF($B127="","",VLOOKUP(B127,Données!$A$1:$G$533,7,FALSE))</f>
        <v>M</v>
      </c>
      <c r="I127" s="95"/>
      <c r="J127" s="96" t="str">
        <f t="shared" si="1"/>
        <v/>
      </c>
    </row>
    <row r="128" spans="1:10" x14ac:dyDescent="0.2">
      <c r="A128" s="1">
        <v>42</v>
      </c>
      <c r="B128" s="3">
        <v>300</v>
      </c>
      <c r="C128" s="2" t="str">
        <f>IF($B128="","",VLOOKUP(B128,Données!$A$1:$G$533,2,FALSE))</f>
        <v>DAHMANI</v>
      </c>
      <c r="D128" s="2" t="str">
        <f>IF($B128="","",VLOOKUP(B128,Données!$A$1:$G$533,3,FALSE))</f>
        <v>Adnan</v>
      </c>
      <c r="E128" s="2" t="str">
        <f>IF($B128="","",VLOOKUP(B128,Données!$A$1:$G$533,4,FALSE))</f>
        <v>SULLY</v>
      </c>
      <c r="F128" s="91">
        <f>IF($B128="","",VLOOKUP(B128,Données!$A$1:$G$533,6,FALSE))</f>
        <v>39311</v>
      </c>
      <c r="G128" s="91" t="s">
        <v>702</v>
      </c>
      <c r="H128" s="2" t="str">
        <f>IF($B128="","",VLOOKUP(B128,Données!$A$1:$G$533,7,FALSE))</f>
        <v>M</v>
      </c>
      <c r="I128" s="95"/>
      <c r="J128" s="96" t="str">
        <f t="shared" si="1"/>
        <v/>
      </c>
    </row>
    <row r="129" spans="1:10" x14ac:dyDescent="0.2">
      <c r="A129" s="1">
        <v>43</v>
      </c>
      <c r="B129" s="3">
        <v>293</v>
      </c>
      <c r="C129" s="2" t="str">
        <f>IF($B129="","",VLOOKUP(B129,Données!$A$1:$G$533,2,FALSE))</f>
        <v>DOMINEUA GIL</v>
      </c>
      <c r="D129" s="2" t="str">
        <f>IF($B129="","",VLOOKUP(B129,Données!$A$1:$G$533,3,FALSE))</f>
        <v>ESTEBAN</v>
      </c>
      <c r="E129" s="2" t="str">
        <f>IF($B129="","",VLOOKUP(B129,Données!$A$1:$G$533,4,FALSE))</f>
        <v>SULLY</v>
      </c>
      <c r="F129" s="91">
        <f>IF($B129="","",VLOOKUP(B129,Données!$A$1:$G$533,6,FALSE))</f>
        <v>39345</v>
      </c>
      <c r="G129" s="91" t="s">
        <v>702</v>
      </c>
      <c r="H129" s="2" t="str">
        <f>IF($B129="","",VLOOKUP(B129,Données!$A$1:$G$533,7,FALSE))</f>
        <v>M</v>
      </c>
      <c r="I129" s="95"/>
      <c r="J129" s="96" t="str">
        <f t="shared" si="1"/>
        <v/>
      </c>
    </row>
    <row r="130" spans="1:10" x14ac:dyDescent="0.2">
      <c r="A130" s="1">
        <v>44</v>
      </c>
      <c r="B130" s="3">
        <v>296</v>
      </c>
      <c r="C130" s="2" t="str">
        <f>IF($B130="","",VLOOKUP(B130,Données!$A$1:$G$533,2,FALSE))</f>
        <v>BOULAHIA</v>
      </c>
      <c r="D130" s="2" t="str">
        <f>IF($B130="","",VLOOKUP(B130,Données!$A$1:$G$533,3,FALSE))</f>
        <v>NAËL</v>
      </c>
      <c r="E130" s="2" t="str">
        <f>IF($B130="","",VLOOKUP(B130,Données!$A$1:$G$533,4,FALSE))</f>
        <v>SULLY</v>
      </c>
      <c r="F130" s="91">
        <f>IF($B130="","",VLOOKUP(B130,Données!$A$1:$G$533,6,FALSE))</f>
        <v>39148</v>
      </c>
      <c r="G130" s="91" t="s">
        <v>702</v>
      </c>
      <c r="H130" s="2" t="str">
        <f>IF($B130="","",VLOOKUP(B130,Données!$A$1:$G$533,7,FALSE))</f>
        <v>M</v>
      </c>
      <c r="I130" s="95"/>
      <c r="J130" s="96" t="str">
        <f t="shared" si="1"/>
        <v/>
      </c>
    </row>
    <row r="131" spans="1:10" x14ac:dyDescent="0.2">
      <c r="A131" s="1">
        <v>45</v>
      </c>
      <c r="B131" s="3">
        <v>218</v>
      </c>
      <c r="C131" s="2" t="str">
        <f>IF($B131="","",VLOOKUP(B131,Données!$A$1:$G$533,2,FALSE))</f>
        <v>Benaouis</v>
      </c>
      <c r="D131" s="2" t="str">
        <f>IF($B131="","",VLOOKUP(B131,Données!$A$1:$G$533,3,FALSE))</f>
        <v>Otmane</v>
      </c>
      <c r="E131" s="2" t="str">
        <f>IF($B131="","",VLOOKUP(B131,Données!$A$1:$G$533,4,FALSE))</f>
        <v>Albert Thierry</v>
      </c>
      <c r="F131" s="91">
        <f>IF($B131="","",VLOOKUP(B131,Données!$A$1:$G$533,6,FALSE))</f>
        <v>39125</v>
      </c>
      <c r="G131" s="91" t="s">
        <v>702</v>
      </c>
      <c r="H131" s="2" t="str">
        <f>IF($B131="","",VLOOKUP(B131,Données!$A$1:$G$533,7,FALSE))</f>
        <v>M</v>
      </c>
      <c r="I131" s="95"/>
      <c r="J131" s="96" t="str">
        <f t="shared" si="1"/>
        <v/>
      </c>
    </row>
    <row r="132" spans="1:10" x14ac:dyDescent="0.2">
      <c r="A132" s="1">
        <v>46</v>
      </c>
      <c r="B132" s="3">
        <v>285</v>
      </c>
      <c r="C132" s="2" t="str">
        <f>IF($B132="","",VLOOKUP(B132,Données!$A$1:$G$533,2,FALSE))</f>
        <v>BEAUDOIN</v>
      </c>
      <c r="D132" s="2" t="str">
        <f>IF($B132="","",VLOOKUP(B132,Données!$A$1:$G$533,3,FALSE))</f>
        <v>ANTOINE</v>
      </c>
      <c r="E132" s="2" t="str">
        <f>IF($B132="","",VLOOKUP(B132,Données!$A$1:$G$533,4,FALSE))</f>
        <v xml:space="preserve">Saint-Louis Bonnières </v>
      </c>
      <c r="F132" s="91">
        <f>IF($B132="","",VLOOKUP(B132,Données!$A$1:$G$533,6,FALSE))</f>
        <v>39140</v>
      </c>
      <c r="G132" s="91" t="s">
        <v>702</v>
      </c>
      <c r="H132" s="2" t="str">
        <f>IF($B132="","",VLOOKUP(B132,Données!$A$1:$G$533,7,FALSE))</f>
        <v>M</v>
      </c>
      <c r="I132" s="95"/>
      <c r="J132" s="96" t="str">
        <f t="shared" si="1"/>
        <v/>
      </c>
    </row>
    <row r="133" spans="1:10" x14ac:dyDescent="0.2">
      <c r="A133" s="1">
        <v>47</v>
      </c>
      <c r="B133" s="3">
        <v>252</v>
      </c>
      <c r="C133" s="2" t="str">
        <f>IF($B133="","",VLOOKUP(B133,Données!$A$1:$G$533,2,FALSE))</f>
        <v>Fougou</v>
      </c>
      <c r="D133" s="2" t="str">
        <f>IF($B133="","",VLOOKUP(B133,Données!$A$1:$G$533,3,FALSE))</f>
        <v>Yanis</v>
      </c>
      <c r="E133" s="2" t="str">
        <f>IF($B133="","",VLOOKUP(B133,Données!$A$1:$G$533,4,FALSE))</f>
        <v>Gassicourt</v>
      </c>
      <c r="F133" s="91">
        <f>IF($B133="","",VLOOKUP(B133,Données!$A$1:$G$533,6,FALSE))</f>
        <v>39661</v>
      </c>
      <c r="G133" s="91" t="s">
        <v>702</v>
      </c>
      <c r="H133" s="2" t="str">
        <f>IF($B133="","",VLOOKUP(B133,Données!$A$1:$G$533,7,FALSE))</f>
        <v>M</v>
      </c>
      <c r="I133" s="95"/>
      <c r="J133" s="96" t="str">
        <f t="shared" si="1"/>
        <v/>
      </c>
    </row>
    <row r="134" spans="1:10" x14ac:dyDescent="0.2">
      <c r="A134" s="1">
        <v>48</v>
      </c>
      <c r="B134" s="3">
        <v>223</v>
      </c>
      <c r="C134" s="2" t="str">
        <f>IF($B134="","",VLOOKUP(B134,Données!$A$1:$G$533,2,FALSE))</f>
        <v>JAOULI</v>
      </c>
      <c r="D134" s="2" t="str">
        <f>IF($B134="","",VLOOKUP(B134,Données!$A$1:$G$533,3,FALSE))</f>
        <v>Youssef</v>
      </c>
      <c r="E134" s="2" t="str">
        <f>IF($B134="","",VLOOKUP(B134,Données!$A$1:$G$533,4,FALSE))</f>
        <v xml:space="preserve">Cézanne </v>
      </c>
      <c r="F134" s="91">
        <f>IF($B134="","",VLOOKUP(B134,Données!$A$1:$G$533,6,FALSE))</f>
        <v>39422</v>
      </c>
      <c r="G134" s="91" t="s">
        <v>702</v>
      </c>
      <c r="H134" s="2" t="str">
        <f>IF($B134="","",VLOOKUP(B134,Données!$A$1:$G$533,7,FALSE))</f>
        <v xml:space="preserve">M </v>
      </c>
      <c r="I134" s="95"/>
      <c r="J134" s="96" t="str">
        <f t="shared" si="1"/>
        <v/>
      </c>
    </row>
    <row r="135" spans="1:10" x14ac:dyDescent="0.2">
      <c r="A135" s="1">
        <v>49</v>
      </c>
      <c r="B135" s="3">
        <v>212</v>
      </c>
      <c r="C135" s="2" t="str">
        <f>IF($B135="","",VLOOKUP(B135,Données!$A$1:$G$533,2,FALSE))</f>
        <v>Siby</v>
      </c>
      <c r="D135" s="2" t="str">
        <f>IF($B135="","",VLOOKUP(B135,Données!$A$1:$G$533,3,FALSE))</f>
        <v>Mady</v>
      </c>
      <c r="E135" s="2" t="str">
        <f>IF($B135="","",VLOOKUP(B135,Données!$A$1:$G$533,4,FALSE))</f>
        <v>Albert Thierry</v>
      </c>
      <c r="F135" s="91">
        <f>IF($B135="","",VLOOKUP(B135,Données!$A$1:$G$533,6,FALSE))</f>
        <v>39334</v>
      </c>
      <c r="G135" s="91" t="s">
        <v>702</v>
      </c>
      <c r="H135" s="2" t="str">
        <f>IF($B135="","",VLOOKUP(B135,Données!$A$1:$G$533,7,FALSE))</f>
        <v>M</v>
      </c>
      <c r="I135" s="95"/>
      <c r="J135" s="96" t="str">
        <f t="shared" si="1"/>
        <v/>
      </c>
    </row>
    <row r="136" spans="1:10" x14ac:dyDescent="0.2">
      <c r="A136" s="1">
        <v>50</v>
      </c>
      <c r="B136" s="3">
        <v>265</v>
      </c>
      <c r="C136" s="2" t="str">
        <f>IF($B136="","",VLOOKUP(B136,Données!$A$1:$G$533,2,FALSE))</f>
        <v xml:space="preserve">JONNEQUIN </v>
      </c>
      <c r="D136" s="2" t="str">
        <f>IF($B136="","",VLOOKUP(B136,Données!$A$1:$G$533,3,FALSE))</f>
        <v>Alexandre</v>
      </c>
      <c r="E136" s="2" t="str">
        <f>IF($B136="","",VLOOKUP(B136,Données!$A$1:$G$533,4,FALSE))</f>
        <v xml:space="preserve">PAGNOL </v>
      </c>
      <c r="F136" s="91">
        <f>IF($B136="","",VLOOKUP(B136,Données!$A$1:$G$533,6,FALSE))</f>
        <v>39640</v>
      </c>
      <c r="G136" s="91" t="s">
        <v>702</v>
      </c>
      <c r="H136" s="2" t="str">
        <f>IF($B136="","",VLOOKUP(B136,Données!$A$1:$G$533,7,FALSE))</f>
        <v>M</v>
      </c>
      <c r="I136" s="95"/>
      <c r="J136" s="96" t="str">
        <f t="shared" si="1"/>
        <v/>
      </c>
    </row>
    <row r="137" spans="1:10" x14ac:dyDescent="0.2">
      <c r="A137" s="1">
        <v>51</v>
      </c>
      <c r="B137" s="3">
        <v>292</v>
      </c>
      <c r="C137" s="2" t="str">
        <f>IF($B137="","",VLOOKUP(B137,Données!$A$1:$G$533,2,FALSE))</f>
        <v>BOUDJEMA</v>
      </c>
      <c r="D137" s="2" t="str">
        <f>IF($B137="","",VLOOKUP(B137,Données!$A$1:$G$533,3,FALSE))</f>
        <v>NAHEL</v>
      </c>
      <c r="E137" s="2" t="str">
        <f>IF($B137="","",VLOOKUP(B137,Données!$A$1:$G$533,4,FALSE))</f>
        <v>SULLY</v>
      </c>
      <c r="F137" s="91">
        <f>IF($B137="","",VLOOKUP(B137,Données!$A$1:$G$533,6,FALSE))</f>
        <v>39401</v>
      </c>
      <c r="G137" s="91" t="s">
        <v>702</v>
      </c>
      <c r="H137" s="2" t="str">
        <f>IF($B137="","",VLOOKUP(B137,Données!$A$1:$G$533,7,FALSE))</f>
        <v>M</v>
      </c>
      <c r="I137" s="95"/>
      <c r="J137" s="96" t="str">
        <f t="shared" si="1"/>
        <v/>
      </c>
    </row>
    <row r="138" spans="1:10" x14ac:dyDescent="0.2">
      <c r="A138" s="1">
        <v>52</v>
      </c>
      <c r="B138" s="3">
        <v>271</v>
      </c>
      <c r="C138" s="2" t="str">
        <f>IF($B138="","",VLOOKUP(B138,Données!$A$1:$G$533,2,FALSE))</f>
        <v>HEITZMANN</v>
      </c>
      <c r="D138" s="2" t="str">
        <f>IF($B138="","",VLOOKUP(B138,Données!$A$1:$G$533,3,FALSE))</f>
        <v>Matéo</v>
      </c>
      <c r="E138" s="2" t="str">
        <f>IF($B138="","",VLOOKUP(B138,Données!$A$1:$G$533,4,FALSE))</f>
        <v xml:space="preserve">PAGNOL </v>
      </c>
      <c r="F138" s="91">
        <f>IF($B138="","",VLOOKUP(B138,Données!$A$1:$G$533,6,FALSE))</f>
        <v>39109</v>
      </c>
      <c r="G138" s="91" t="s">
        <v>702</v>
      </c>
      <c r="H138" s="2" t="str">
        <f>IF($B138="","",VLOOKUP(B138,Données!$A$1:$G$533,7,FALSE))</f>
        <v>M</v>
      </c>
      <c r="I138" s="95"/>
      <c r="J138" s="96" t="str">
        <f t="shared" si="1"/>
        <v/>
      </c>
    </row>
    <row r="139" spans="1:10" x14ac:dyDescent="0.2">
      <c r="A139" s="1">
        <v>53</v>
      </c>
      <c r="B139" s="3">
        <v>295</v>
      </c>
      <c r="C139" s="2" t="str">
        <f>IF($B139="","",VLOOKUP(B139,Données!$A$1:$G$533,2,FALSE))</f>
        <v>LEHOUY</v>
      </c>
      <c r="D139" s="2" t="str">
        <f>IF($B139="","",VLOOKUP(B139,Données!$A$1:$G$533,3,FALSE))</f>
        <v>Owen</v>
      </c>
      <c r="E139" s="2" t="str">
        <f>IF($B139="","",VLOOKUP(B139,Données!$A$1:$G$533,4,FALSE))</f>
        <v>SULLY</v>
      </c>
      <c r="F139" s="91">
        <f>IF($B139="","",VLOOKUP(B139,Données!$A$1:$G$533,6,FALSE))</f>
        <v>39290</v>
      </c>
      <c r="G139" s="91" t="s">
        <v>702</v>
      </c>
      <c r="H139" s="2" t="str">
        <f>IF($B139="","",VLOOKUP(B139,Données!$A$1:$G$533,7,FALSE))</f>
        <v>M</v>
      </c>
      <c r="I139" s="95"/>
      <c r="J139" s="96" t="str">
        <f t="shared" si="1"/>
        <v/>
      </c>
    </row>
    <row r="140" spans="1:10" x14ac:dyDescent="0.2">
      <c r="A140" s="1">
        <v>54</v>
      </c>
      <c r="B140" s="3">
        <v>229</v>
      </c>
      <c r="C140" s="2" t="str">
        <f>IF($B140="","",VLOOKUP(B140,Données!$A$1:$G$533,2,FALSE))</f>
        <v>TOURE SECK</v>
      </c>
      <c r="D140" s="2" t="str">
        <f>IF($B140="","",VLOOKUP(B140,Données!$A$1:$G$533,3,FALSE))</f>
        <v>Mohamet</v>
      </c>
      <c r="E140" s="2" t="str">
        <f>IF($B140="","",VLOOKUP(B140,Données!$A$1:$G$533,4,FALSE))</f>
        <v>CHENIER</v>
      </c>
      <c r="F140" s="91">
        <f>IF($B140="","",VLOOKUP(B140,Données!$A$1:$G$533,6,FALSE))</f>
        <v>39200</v>
      </c>
      <c r="G140" s="91" t="s">
        <v>702</v>
      </c>
      <c r="H140" s="2" t="str">
        <f>IF($B140="","",VLOOKUP(B140,Données!$A$1:$G$533,7,FALSE))</f>
        <v>M</v>
      </c>
      <c r="I140" s="95"/>
      <c r="J140" s="96" t="str">
        <f t="shared" si="1"/>
        <v/>
      </c>
    </row>
    <row r="141" spans="1:10" x14ac:dyDescent="0.2">
      <c r="A141" s="1">
        <v>55</v>
      </c>
      <c r="B141" s="3">
        <v>281</v>
      </c>
      <c r="C141" s="2" t="str">
        <f>IF($B141="","",VLOOKUP(B141,Données!$A$1:$G$533,2,FALSE))</f>
        <v>RENTE</v>
      </c>
      <c r="D141" s="2" t="str">
        <f>IF($B141="","",VLOOKUP(B141,Données!$A$1:$G$533,3,FALSE))</f>
        <v>SAMUEL</v>
      </c>
      <c r="E141" s="2" t="str">
        <f>IF($B141="","",VLOOKUP(B141,Données!$A$1:$G$533,4,FALSE))</f>
        <v xml:space="preserve">Saint-Louis Bonnières </v>
      </c>
      <c r="F141" s="91">
        <f>IF($B141="","",VLOOKUP(B141,Données!$A$1:$G$533,6,FALSE))</f>
        <v>39547</v>
      </c>
      <c r="G141" s="91" t="s">
        <v>702</v>
      </c>
      <c r="H141" s="2" t="str">
        <f>IF($B141="","",VLOOKUP(B141,Données!$A$1:$G$533,7,FALSE))</f>
        <v>M</v>
      </c>
      <c r="I141" s="95"/>
      <c r="J141" s="96" t="str">
        <f t="shared" si="1"/>
        <v/>
      </c>
    </row>
    <row r="142" spans="1:10" x14ac:dyDescent="0.2">
      <c r="A142" s="1">
        <v>56</v>
      </c>
      <c r="B142" s="3">
        <v>256</v>
      </c>
      <c r="C142" s="2" t="str">
        <f>IF($B142="","",VLOOKUP(B142,Données!$A$1:$G$533,2,FALSE))</f>
        <v>Mba Ole</v>
      </c>
      <c r="D142" s="2" t="str">
        <f>IF($B142="","",VLOOKUP(B142,Données!$A$1:$G$533,3,FALSE))</f>
        <v>Samuel</v>
      </c>
      <c r="E142" s="2" t="str">
        <f>IF($B142="","",VLOOKUP(B142,Données!$A$1:$G$533,4,FALSE))</f>
        <v>Gassicourt</v>
      </c>
      <c r="F142" s="91">
        <f>IF($B142="","",VLOOKUP(B142,Données!$A$1:$G$533,6,FALSE))</f>
        <v>39389</v>
      </c>
      <c r="G142" s="91" t="s">
        <v>702</v>
      </c>
      <c r="H142" s="2" t="str">
        <f>IF($B142="","",VLOOKUP(B142,Données!$A$1:$G$533,7,FALSE))</f>
        <v>M</v>
      </c>
      <c r="I142" s="95"/>
      <c r="J142" s="96" t="str">
        <f t="shared" si="1"/>
        <v/>
      </c>
    </row>
    <row r="143" spans="1:10" x14ac:dyDescent="0.2">
      <c r="A143" s="1">
        <v>57</v>
      </c>
      <c r="B143" s="3">
        <v>290</v>
      </c>
      <c r="C143" s="2" t="str">
        <f>IF($B143="","",VLOOKUP(B143,Données!$A$1:$G$533,2,FALSE))</f>
        <v>ZEGOUDI</v>
      </c>
      <c r="D143" s="2" t="str">
        <f>IF($B143="","",VLOOKUP(B143,Données!$A$1:$G$533,3,FALSE))</f>
        <v>Kaïs</v>
      </c>
      <c r="E143" s="2" t="str">
        <f>IF($B143="","",VLOOKUP(B143,Données!$A$1:$G$533,4,FALSE))</f>
        <v>SULLY</v>
      </c>
      <c r="F143" s="91">
        <f>IF($B143="","",VLOOKUP(B143,Données!$A$1:$G$533,6,FALSE))</f>
        <v>39595</v>
      </c>
      <c r="G143" s="91" t="s">
        <v>702</v>
      </c>
      <c r="H143" s="2" t="str">
        <f>IF($B143="","",VLOOKUP(B143,Données!$A$1:$G$533,7,FALSE))</f>
        <v>M</v>
      </c>
      <c r="I143" s="95"/>
      <c r="J143" s="96" t="str">
        <f t="shared" si="1"/>
        <v/>
      </c>
    </row>
    <row r="144" spans="1:10" x14ac:dyDescent="0.2">
      <c r="A144" s="1">
        <v>58</v>
      </c>
      <c r="B144" s="3">
        <v>323</v>
      </c>
      <c r="C144" s="2" t="str">
        <f>IF($B144="","",VLOOKUP(B144,Données!$A$1:$G$533,2,FALSE))</f>
        <v>KADDOUR</v>
      </c>
      <c r="D144" s="2" t="str">
        <f>IF($B144="","",VLOOKUP(B144,Données!$A$1:$G$533,3,FALSE))</f>
        <v>AHMED</v>
      </c>
      <c r="E144" s="2">
        <f>IF($B144="","",VLOOKUP(B144,Données!$A$1:$G$533,4,FALSE))</f>
        <v>0</v>
      </c>
      <c r="F144" s="91">
        <f>IF($B144="","",VLOOKUP(B144,Données!$A$1:$G$533,6,FALSE))</f>
        <v>39083</v>
      </c>
      <c r="G144" s="91" t="s">
        <v>702</v>
      </c>
      <c r="H144" s="2" t="str">
        <f>IF($B144="","",VLOOKUP(B144,Données!$A$1:$G$533,7,FALSE))</f>
        <v>M</v>
      </c>
      <c r="I144" s="95"/>
      <c r="J144" s="96" t="str">
        <f t="shared" si="1"/>
        <v/>
      </c>
    </row>
    <row r="145" spans="1:10" x14ac:dyDescent="0.2">
      <c r="A145" s="1">
        <v>59</v>
      </c>
      <c r="B145" s="3">
        <v>247</v>
      </c>
      <c r="C145" s="2" t="str">
        <f>IF($B145="","",VLOOKUP(B145,Données!$A$1:$G$533,2,FALSE))</f>
        <v>HASSI</v>
      </c>
      <c r="D145" s="2" t="str">
        <f>IF($B145="","",VLOOKUP(B145,Données!$A$1:$G$533,3,FALSE))</f>
        <v>Aymen Haissa</v>
      </c>
      <c r="E145" s="2" t="str">
        <f>IF($B145="","",VLOOKUP(B145,Données!$A$1:$G$533,4,FALSE))</f>
        <v>FERRY</v>
      </c>
      <c r="F145" s="91">
        <f>IF($B145="","",VLOOKUP(B145,Données!$A$1:$G$533,6,FALSE))</f>
        <v>39142</v>
      </c>
      <c r="G145" s="91" t="s">
        <v>702</v>
      </c>
      <c r="H145" s="2" t="str">
        <f>IF($B145="","",VLOOKUP(B145,Données!$A$1:$G$533,7,FALSE))</f>
        <v>M</v>
      </c>
      <c r="I145" s="95"/>
      <c r="J145" s="96" t="str">
        <f t="shared" si="1"/>
        <v/>
      </c>
    </row>
    <row r="146" spans="1:10" x14ac:dyDescent="0.2">
      <c r="A146" s="1">
        <v>60</v>
      </c>
      <c r="B146" s="3">
        <v>245</v>
      </c>
      <c r="C146" s="2" t="str">
        <f>IF($B146="","",VLOOKUP(B146,Données!$A$1:$G$533,2,FALSE))</f>
        <v>MIGOT</v>
      </c>
      <c r="D146" s="2" t="str">
        <f>IF($B146="","",VLOOKUP(B146,Données!$A$1:$G$533,3,FALSE))</f>
        <v>Lucas</v>
      </c>
      <c r="E146" s="2" t="str">
        <f>IF($B146="","",VLOOKUP(B146,Données!$A$1:$G$533,4,FALSE))</f>
        <v>FERRY</v>
      </c>
      <c r="F146" s="91">
        <f>IF($B146="","",VLOOKUP(B146,Données!$A$1:$G$533,6,FALSE))</f>
        <v>39226</v>
      </c>
      <c r="G146" s="91" t="s">
        <v>702</v>
      </c>
      <c r="H146" s="2" t="str">
        <f>IF($B146="","",VLOOKUP(B146,Données!$A$1:$G$533,7,FALSE))</f>
        <v>M</v>
      </c>
      <c r="I146" s="95">
        <v>8.217592592592594E-3</v>
      </c>
      <c r="J146" s="96">
        <f t="shared" si="1"/>
        <v>10.140845070422534</v>
      </c>
    </row>
    <row r="147" spans="1:10" x14ac:dyDescent="0.2">
      <c r="A147" s="1">
        <v>61</v>
      </c>
      <c r="B147" s="3">
        <v>288</v>
      </c>
      <c r="C147" s="2" t="str">
        <f>IF($B147="","",VLOOKUP(B147,Données!$A$1:$G$533,2,FALSE))</f>
        <v>AMARI</v>
      </c>
      <c r="D147" s="2" t="str">
        <f>IF($B147="","",VLOOKUP(B147,Données!$A$1:$G$533,3,FALSE))</f>
        <v>Adan</v>
      </c>
      <c r="E147" s="2" t="str">
        <f>IF($B147="","",VLOOKUP(B147,Données!$A$1:$G$533,4,FALSE))</f>
        <v>SULLY</v>
      </c>
      <c r="F147" s="91">
        <f>IF($B147="","",VLOOKUP(B147,Données!$A$1:$G$533,6,FALSE))</f>
        <v>39718</v>
      </c>
      <c r="G147" s="91" t="s">
        <v>702</v>
      </c>
      <c r="H147" s="2" t="str">
        <f>IF($B147="","",VLOOKUP(B147,Données!$A$1:$G$533,7,FALSE))</f>
        <v>M</v>
      </c>
      <c r="I147" s="95"/>
      <c r="J147" s="96" t="str">
        <f t="shared" si="1"/>
        <v/>
      </c>
    </row>
    <row r="148" spans="1:10" x14ac:dyDescent="0.2">
      <c r="A148" s="1">
        <v>62</v>
      </c>
      <c r="B148" s="3">
        <v>581</v>
      </c>
      <c r="C148" s="2" t="str">
        <f>IF($B148="","",VLOOKUP(B148,Données!$A$1:$G$533,2,FALSE))</f>
        <v>BANAS-ROMAN</v>
      </c>
      <c r="D148" s="2" t="str">
        <f>IF($B148="","",VLOOKUP(B148,Données!$A$1:$G$533,3,FALSE))</f>
        <v>Ylian</v>
      </c>
      <c r="E148" s="2" t="str">
        <f>IF($B148="","",VLOOKUP(B148,Données!$A$1:$G$533,4,FALSE))</f>
        <v xml:space="preserve">Galilée </v>
      </c>
      <c r="F148" s="91">
        <f>IF($B148="","",VLOOKUP(B148,Données!$A$1:$G$533,6,FALSE))</f>
        <v>39628</v>
      </c>
      <c r="G148" s="91" t="s">
        <v>702</v>
      </c>
      <c r="H148" s="2" t="str">
        <f>IF($B148="","",VLOOKUP(B148,Données!$A$1:$G$533,7,FALSE))</f>
        <v>M</v>
      </c>
      <c r="I148" s="95"/>
      <c r="J148" s="96" t="str">
        <f t="shared" si="1"/>
        <v/>
      </c>
    </row>
    <row r="149" spans="1:10" x14ac:dyDescent="0.2">
      <c r="A149" s="1">
        <v>63</v>
      </c>
      <c r="B149" s="3">
        <v>294</v>
      </c>
      <c r="C149" s="2" t="str">
        <f>IF($B149="","",VLOOKUP(B149,Données!$A$1:$G$533,2,FALSE))</f>
        <v>COMET</v>
      </c>
      <c r="D149" s="2" t="str">
        <f>IF($B149="","",VLOOKUP(B149,Données!$A$1:$G$533,3,FALSE))</f>
        <v>ALIX</v>
      </c>
      <c r="E149" s="2" t="str">
        <f>IF($B149="","",VLOOKUP(B149,Données!$A$1:$G$533,4,FALSE))</f>
        <v>SULLY</v>
      </c>
      <c r="F149" s="91">
        <f>IF($B149="","",VLOOKUP(B149,Données!$A$1:$G$533,6,FALSE))</f>
        <v>39331</v>
      </c>
      <c r="G149" s="91" t="s">
        <v>702</v>
      </c>
      <c r="H149" s="2" t="str">
        <f>IF($B149="","",VLOOKUP(B149,Données!$A$1:$G$533,7,FALSE))</f>
        <v>M</v>
      </c>
      <c r="I149" s="95"/>
      <c r="J149" s="96" t="str">
        <f t="shared" si="1"/>
        <v/>
      </c>
    </row>
    <row r="150" spans="1:10" x14ac:dyDescent="0.2">
      <c r="A150" s="1">
        <v>64</v>
      </c>
      <c r="B150" s="3">
        <v>210</v>
      </c>
      <c r="C150" s="2" t="str">
        <f>IF($B150="","",VLOOKUP(B150,Données!$A$1:$G$533,2,FALSE))</f>
        <v>Draris</v>
      </c>
      <c r="D150" s="2" t="str">
        <f>IF($B150="","",VLOOKUP(B150,Données!$A$1:$G$533,3,FALSE))</f>
        <v>Ilan</v>
      </c>
      <c r="E150" s="2" t="str">
        <f>IF($B150="","",VLOOKUP(B150,Données!$A$1:$G$533,4,FALSE))</f>
        <v>Albert Thierry</v>
      </c>
      <c r="F150" s="91">
        <f>IF($B150="","",VLOOKUP(B150,Données!$A$1:$G$533,6,FALSE))</f>
        <v>39380</v>
      </c>
      <c r="G150" s="91" t="s">
        <v>702</v>
      </c>
      <c r="H150" s="2" t="str">
        <f>IF($B150="","",VLOOKUP(B150,Données!$A$1:$G$533,7,FALSE))</f>
        <v>M</v>
      </c>
      <c r="I150" s="95"/>
      <c r="J150" s="96" t="str">
        <f t="shared" si="1"/>
        <v/>
      </c>
    </row>
    <row r="151" spans="1:10" x14ac:dyDescent="0.2">
      <c r="A151" s="1">
        <v>65</v>
      </c>
      <c r="B151" s="3">
        <v>201</v>
      </c>
      <c r="C151" s="2" t="str">
        <f>IF($B151="","",VLOOKUP(B151,Données!$A$1:$G$533,2,FALSE))</f>
        <v>Delasse</v>
      </c>
      <c r="D151" s="2" t="str">
        <f>IF($B151="","",VLOOKUP(B151,Données!$A$1:$G$533,3,FALSE))</f>
        <v>Silfride</v>
      </c>
      <c r="E151" s="2" t="str">
        <f>IF($B151="","",VLOOKUP(B151,Données!$A$1:$G$533,4,FALSE))</f>
        <v>Albert Thierry</v>
      </c>
      <c r="F151" s="91">
        <f>IF($B151="","",VLOOKUP(B151,Données!$A$1:$G$533,6,FALSE))</f>
        <v>39630</v>
      </c>
      <c r="G151" s="91" t="s">
        <v>702</v>
      </c>
      <c r="H151" s="2" t="str">
        <f>IF($B151="","",VLOOKUP(B151,Données!$A$1:$G$533,7,FALSE))</f>
        <v>M</v>
      </c>
      <c r="I151" s="95"/>
      <c r="J151" s="96" t="str">
        <f t="shared" si="1"/>
        <v/>
      </c>
    </row>
    <row r="152" spans="1:10" x14ac:dyDescent="0.2">
      <c r="A152" s="1">
        <v>66</v>
      </c>
      <c r="B152" s="3">
        <v>306</v>
      </c>
      <c r="C152" s="2" t="str">
        <f>IF($B152="","",VLOOKUP(B152,Données!$A$1:$G$533,2,FALSE))</f>
        <v>BAHRIR</v>
      </c>
      <c r="D152" s="2" t="str">
        <f>IF($B152="","",VLOOKUP(B152,Données!$A$1:$G$533,3,FALSE))</f>
        <v>Ismael</v>
      </c>
      <c r="E152" s="2" t="str">
        <f>IF($B152="","",VLOOKUP(B152,Données!$A$1:$G$533,4,FALSE))</f>
        <v>CHENIER</v>
      </c>
      <c r="F152" s="91">
        <f>IF($B152="","",VLOOKUP(B152,Données!$A$1:$G$533,6,FALSE))</f>
        <v>39118</v>
      </c>
      <c r="G152" s="91" t="s">
        <v>702</v>
      </c>
      <c r="H152" s="2" t="str">
        <f>IF($B152="","",VLOOKUP(B152,Données!$A$1:$G$533,7,FALSE))</f>
        <v>M</v>
      </c>
      <c r="I152" s="95"/>
      <c r="J152" s="96" t="str">
        <f t="shared" ref="J152:J198" si="2">IF(I152="","",2/I152/24)</f>
        <v/>
      </c>
    </row>
    <row r="153" spans="1:10" x14ac:dyDescent="0.2">
      <c r="A153" s="1">
        <v>67</v>
      </c>
      <c r="B153" s="3">
        <v>263</v>
      </c>
      <c r="C153" s="2" t="str">
        <f>IF($B153="","",VLOOKUP(B153,Données!$A$1:$G$533,2,FALSE))</f>
        <v xml:space="preserve">SIMON </v>
      </c>
      <c r="D153" s="2" t="str">
        <f>IF($B153="","",VLOOKUP(B153,Données!$A$1:$G$533,3,FALSE))</f>
        <v>Arthur</v>
      </c>
      <c r="E153" s="2" t="str">
        <f>IF($B153="","",VLOOKUP(B153,Données!$A$1:$G$533,4,FALSE))</f>
        <v xml:space="preserve">PAGNOL </v>
      </c>
      <c r="F153" s="91">
        <f>IF($B153="","",VLOOKUP(B153,Données!$A$1:$G$533,6,FALSE))</f>
        <v>39803</v>
      </c>
      <c r="G153" s="91" t="s">
        <v>702</v>
      </c>
      <c r="H153" s="2" t="str">
        <f>IF($B153="","",VLOOKUP(B153,Données!$A$1:$G$533,7,FALSE))</f>
        <v>M</v>
      </c>
      <c r="I153" s="95"/>
      <c r="J153" s="96" t="str">
        <f t="shared" si="2"/>
        <v/>
      </c>
    </row>
    <row r="154" spans="1:10" x14ac:dyDescent="0.2">
      <c r="A154" s="1">
        <v>68</v>
      </c>
      <c r="B154" s="3">
        <v>324</v>
      </c>
      <c r="C154" s="2" t="str">
        <f>IF($B154="","",VLOOKUP(B154,Données!$A$1:$G$533,2,FALSE))</f>
        <v>ZAGHOUINI</v>
      </c>
      <c r="D154" s="2" t="str">
        <f>IF($B154="","",VLOOKUP(B154,Données!$A$1:$G$533,3,FALSE))</f>
        <v>Moadh</v>
      </c>
      <c r="E154" s="2">
        <f>IF($B154="","",VLOOKUP(B154,Données!$A$1:$G$533,4,FALSE))</f>
        <v>0</v>
      </c>
      <c r="F154" s="91">
        <f>IF($B154="","",VLOOKUP(B154,Données!$A$1:$G$533,6,FALSE))</f>
        <v>0</v>
      </c>
      <c r="G154" s="91" t="s">
        <v>702</v>
      </c>
      <c r="H154" s="2">
        <f>IF($B154="","",VLOOKUP(B154,Données!$A$1:$G$533,7,FALSE))</f>
        <v>0</v>
      </c>
      <c r="I154" s="95"/>
      <c r="J154" s="96" t="str">
        <f t="shared" si="2"/>
        <v/>
      </c>
    </row>
    <row r="155" spans="1:10" x14ac:dyDescent="0.2">
      <c r="A155" s="1">
        <v>69</v>
      </c>
      <c r="B155" s="3">
        <v>303</v>
      </c>
      <c r="C155" s="2" t="str">
        <f>IF($B155="","",VLOOKUP(B155,Données!$A$1:$G$533,2,FALSE))</f>
        <v>Hansch</v>
      </c>
      <c r="D155" s="2" t="str">
        <f>IF($B155="","",VLOOKUP(B155,Données!$A$1:$G$533,3,FALSE))</f>
        <v>Constantin</v>
      </c>
      <c r="E155" s="2" t="str">
        <f>IF($B155="","",VLOOKUP(B155,Données!$A$1:$G$533,4,FALSE))</f>
        <v>SULLY</v>
      </c>
      <c r="F155" s="91">
        <f>IF($B155="","",VLOOKUP(B155,Données!$A$1:$G$533,6,FALSE))</f>
        <v>40058</v>
      </c>
      <c r="G155" s="91" t="s">
        <v>702</v>
      </c>
      <c r="H155" s="2" t="str">
        <f>IF($B155="","",VLOOKUP(B155,Données!$A$1:$G$533,7,FALSE))</f>
        <v>M</v>
      </c>
      <c r="I155" s="95"/>
      <c r="J155" s="96" t="str">
        <f t="shared" si="2"/>
        <v/>
      </c>
    </row>
    <row r="156" spans="1:10" x14ac:dyDescent="0.2">
      <c r="A156" s="1">
        <v>70</v>
      </c>
      <c r="B156" s="3">
        <v>236</v>
      </c>
      <c r="C156" s="2" t="str">
        <f>IF($B156="","",VLOOKUP(B156,Données!$A$1:$G$533,2,FALSE))</f>
        <v>HOUBART</v>
      </c>
      <c r="D156" s="2" t="str">
        <f>IF($B156="","",VLOOKUP(B156,Données!$A$1:$G$533,3,FALSE))</f>
        <v>Micah</v>
      </c>
      <c r="E156" s="2" t="str">
        <f>IF($B156="","",VLOOKUP(B156,Données!$A$1:$G$533,4,FALSE))</f>
        <v>FERRY</v>
      </c>
      <c r="F156" s="91">
        <f>IF($B156="","",VLOOKUP(B156,Données!$A$1:$G$533,6,FALSE))</f>
        <v>39420</v>
      </c>
      <c r="G156" s="91" t="s">
        <v>702</v>
      </c>
      <c r="H156" s="2" t="str">
        <f>IF($B156="","",VLOOKUP(B156,Données!$A$1:$G$533,7,FALSE))</f>
        <v>M</v>
      </c>
      <c r="I156" s="95"/>
      <c r="J156" s="96" t="str">
        <f t="shared" si="2"/>
        <v/>
      </c>
    </row>
    <row r="157" spans="1:10" x14ac:dyDescent="0.2">
      <c r="A157" s="1">
        <v>71</v>
      </c>
      <c r="B157" s="3">
        <v>336</v>
      </c>
      <c r="C157" s="2" t="str">
        <f>IF($B157="","",VLOOKUP(B157,Données!$A$1:$G$533,2,FALSE))</f>
        <v>AIT BIHI</v>
      </c>
      <c r="D157" s="2" t="str">
        <f>IF($B157="","",VLOOKUP(B157,Données!$A$1:$G$533,3,FALSE))</f>
        <v>Issam</v>
      </c>
      <c r="E157" s="2">
        <f>IF($B157="","",VLOOKUP(B157,Données!$A$1:$G$533,4,FALSE))</f>
        <v>0</v>
      </c>
      <c r="F157" s="91">
        <f>IF($B157="","",VLOOKUP(B157,Données!$A$1:$G$533,6,FALSE))</f>
        <v>39083</v>
      </c>
      <c r="G157" s="91" t="s">
        <v>702</v>
      </c>
      <c r="H157" s="2" t="str">
        <f>IF($B157="","",VLOOKUP(B157,Données!$A$1:$G$533,7,FALSE))</f>
        <v>M</v>
      </c>
      <c r="I157" s="95"/>
      <c r="J157" s="96" t="str">
        <f t="shared" si="2"/>
        <v/>
      </c>
    </row>
    <row r="158" spans="1:10" x14ac:dyDescent="0.2">
      <c r="A158" s="1">
        <v>72</v>
      </c>
      <c r="B158" s="3">
        <v>325</v>
      </c>
      <c r="C158" s="2" t="str">
        <f>IF($B158="","",VLOOKUP(B158,Données!$A$1:$G$533,2,FALSE))</f>
        <v>LAHMAR</v>
      </c>
      <c r="D158" s="2" t="str">
        <f>IF($B158="","",VLOOKUP(B158,Données!$A$1:$G$533,3,FALSE))</f>
        <v>DJAMEL</v>
      </c>
      <c r="E158" s="2">
        <f>IF($B158="","",VLOOKUP(B158,Données!$A$1:$G$533,4,FALSE))</f>
        <v>0</v>
      </c>
      <c r="F158" s="91">
        <f>IF($B158="","",VLOOKUP(B158,Données!$A$1:$G$533,6,FALSE))</f>
        <v>39083</v>
      </c>
      <c r="G158" s="91" t="s">
        <v>702</v>
      </c>
      <c r="H158" s="2" t="str">
        <f>IF($B158="","",VLOOKUP(B158,Données!$A$1:$G$533,7,FALSE))</f>
        <v>M</v>
      </c>
      <c r="I158" s="95"/>
      <c r="J158" s="96" t="str">
        <f t="shared" si="2"/>
        <v/>
      </c>
    </row>
    <row r="159" spans="1:10" x14ac:dyDescent="0.2">
      <c r="A159" s="1">
        <v>73</v>
      </c>
      <c r="B159" s="3">
        <v>254</v>
      </c>
      <c r="C159" s="2" t="str">
        <f>IF($B159="","",VLOOKUP(B159,Données!$A$1:$G$533,2,FALSE))</f>
        <v>Chaihab</v>
      </c>
      <c r="D159" s="2" t="str">
        <f>IF($B159="","",VLOOKUP(B159,Données!$A$1:$G$533,3,FALSE))</f>
        <v>Youcef</v>
      </c>
      <c r="E159" s="2" t="str">
        <f>IF($B159="","",VLOOKUP(B159,Données!$A$1:$G$533,4,FALSE))</f>
        <v>Gassicourt</v>
      </c>
      <c r="F159" s="91">
        <f>IF($B159="","",VLOOKUP(B159,Données!$A$1:$G$533,6,FALSE))</f>
        <v>39428</v>
      </c>
      <c r="G159" s="91" t="s">
        <v>702</v>
      </c>
      <c r="H159" s="2" t="str">
        <f>IF($B159="","",VLOOKUP(B159,Données!$A$1:$G$533,7,FALSE))</f>
        <v>M</v>
      </c>
      <c r="I159" s="95"/>
      <c r="J159" s="96" t="str">
        <f t="shared" si="2"/>
        <v/>
      </c>
    </row>
    <row r="160" spans="1:10" x14ac:dyDescent="0.2">
      <c r="A160" s="1">
        <v>74</v>
      </c>
      <c r="B160" s="3">
        <v>274</v>
      </c>
      <c r="C160" s="2" t="str">
        <f>IF($B160="","",VLOOKUP(B160,Données!$A$1:$G$533,2,FALSE))</f>
        <v>DEME</v>
      </c>
      <c r="D160" s="2" t="str">
        <f>IF($B160="","",VLOOKUP(B160,Données!$A$1:$G$533,3,FALSE))</f>
        <v>Sarra</v>
      </c>
      <c r="E160" s="2" t="str">
        <f>IF($B160="","",VLOOKUP(B160,Données!$A$1:$G$533,4,FALSE))</f>
        <v>Pasteur</v>
      </c>
      <c r="F160" s="91">
        <f>IF($B160="","",VLOOKUP(B160,Données!$A$1:$G$533,6,FALSE))</f>
        <v>39092</v>
      </c>
      <c r="G160" s="91" t="s">
        <v>702</v>
      </c>
      <c r="H160" s="2" t="str">
        <f>IF($B160="","",VLOOKUP(B160,Données!$A$1:$G$533,7,FALSE))</f>
        <v>M</v>
      </c>
      <c r="I160" s="95"/>
      <c r="J160" s="96" t="str">
        <f t="shared" si="2"/>
        <v/>
      </c>
    </row>
    <row r="161" spans="1:10" x14ac:dyDescent="0.2">
      <c r="A161" s="1">
        <v>75</v>
      </c>
      <c r="B161" s="3">
        <v>277</v>
      </c>
      <c r="C161" s="2" t="str">
        <f>IF($B161="","",VLOOKUP(B161,Données!$A$1:$G$533,2,FALSE))</f>
        <v>RAMBOUILLET</v>
      </c>
      <c r="D161" s="2" t="str">
        <f>IF($B161="","",VLOOKUP(B161,Données!$A$1:$G$533,3,FALSE))</f>
        <v>LUCAS</v>
      </c>
      <c r="E161" s="2" t="str">
        <f>IF($B161="","",VLOOKUP(B161,Données!$A$1:$G$533,4,FALSE))</f>
        <v xml:space="preserve">Saint-Louis Bonnières </v>
      </c>
      <c r="F161" s="91">
        <f>IF($B161="","",VLOOKUP(B161,Données!$A$1:$G$533,6,FALSE))</f>
        <v>39742</v>
      </c>
      <c r="G161" s="91" t="s">
        <v>702</v>
      </c>
      <c r="H161" s="2" t="str">
        <f>IF($B161="","",VLOOKUP(B161,Données!$A$1:$G$533,7,FALSE))</f>
        <v>M</v>
      </c>
      <c r="I161" s="95"/>
      <c r="J161" s="96" t="str">
        <f t="shared" si="2"/>
        <v/>
      </c>
    </row>
    <row r="162" spans="1:10" x14ac:dyDescent="0.2">
      <c r="A162" s="1">
        <v>76</v>
      </c>
      <c r="B162" s="3">
        <v>248</v>
      </c>
      <c r="C162" s="2" t="str">
        <f>IF($B162="","",VLOOKUP(B162,Données!$A$1:$G$533,2,FALSE))</f>
        <v>Siby</v>
      </c>
      <c r="D162" s="2" t="str">
        <f>IF($B162="","",VLOOKUP(B162,Données!$A$1:$G$533,3,FALSE))</f>
        <v>Moussa</v>
      </c>
      <c r="E162" s="2" t="str">
        <f>IF($B162="","",VLOOKUP(B162,Données!$A$1:$G$533,4,FALSE))</f>
        <v>Gassicourt</v>
      </c>
      <c r="F162" s="91">
        <f>IF($B162="","",VLOOKUP(B162,Données!$A$1:$G$533,6,FALSE))</f>
        <v>39801</v>
      </c>
      <c r="G162" s="91" t="s">
        <v>702</v>
      </c>
      <c r="H162" s="2" t="str">
        <f>IF($B162="","",VLOOKUP(B162,Données!$A$1:$G$533,7,FALSE))</f>
        <v>M</v>
      </c>
      <c r="I162" s="95"/>
      <c r="J162" s="96" t="str">
        <f t="shared" si="2"/>
        <v/>
      </c>
    </row>
    <row r="163" spans="1:10" x14ac:dyDescent="0.2">
      <c r="A163" s="1">
        <v>77</v>
      </c>
      <c r="B163" s="3">
        <v>213</v>
      </c>
      <c r="C163" s="2" t="str">
        <f>IF($B163="","",VLOOKUP(B163,Données!$A$1:$G$533,2,FALSE))</f>
        <v>Jbara</v>
      </c>
      <c r="D163" s="2" t="str">
        <f>IF($B163="","",VLOOKUP(B163,Données!$A$1:$G$533,3,FALSE))</f>
        <v>Aimane</v>
      </c>
      <c r="E163" s="2" t="str">
        <f>IF($B163="","",VLOOKUP(B163,Données!$A$1:$G$533,4,FALSE))</f>
        <v>Albert Thierry</v>
      </c>
      <c r="F163" s="91">
        <f>IF($B163="","",VLOOKUP(B163,Données!$A$1:$G$533,6,FALSE))</f>
        <v>39330</v>
      </c>
      <c r="G163" s="91" t="s">
        <v>702</v>
      </c>
      <c r="H163" s="2" t="str">
        <f>IF($B163="","",VLOOKUP(B163,Données!$A$1:$G$533,7,FALSE))</f>
        <v>M</v>
      </c>
      <c r="I163" s="95"/>
      <c r="J163" s="96" t="str">
        <f t="shared" si="2"/>
        <v/>
      </c>
    </row>
    <row r="164" spans="1:10" x14ac:dyDescent="0.2">
      <c r="A164" s="1">
        <v>78</v>
      </c>
      <c r="B164" s="3">
        <v>255</v>
      </c>
      <c r="C164" s="2" t="str">
        <f>IF($B164="","",VLOOKUP(B164,Données!$A$1:$G$533,2,FALSE))</f>
        <v>Djilali</v>
      </c>
      <c r="D164" s="2" t="str">
        <f>IF($B164="","",VLOOKUP(B164,Données!$A$1:$G$533,3,FALSE))</f>
        <v>Aïssa Mohamed</v>
      </c>
      <c r="E164" s="2" t="str">
        <f>IF($B164="","",VLOOKUP(B164,Données!$A$1:$G$533,4,FALSE))</f>
        <v>Gassicourt</v>
      </c>
      <c r="F164" s="91">
        <f>IF($B164="","",VLOOKUP(B164,Données!$A$1:$G$533,6,FALSE))</f>
        <v>39402</v>
      </c>
      <c r="G164" s="91" t="s">
        <v>702</v>
      </c>
      <c r="H164" s="2" t="str">
        <f>IF($B164="","",VLOOKUP(B164,Données!$A$1:$G$533,7,FALSE))</f>
        <v>M</v>
      </c>
      <c r="I164" s="95"/>
      <c r="J164" s="96" t="str">
        <f t="shared" si="2"/>
        <v/>
      </c>
    </row>
    <row r="165" spans="1:10" x14ac:dyDescent="0.2">
      <c r="A165" s="1">
        <v>79</v>
      </c>
      <c r="B165" s="3">
        <v>233</v>
      </c>
      <c r="C165" s="2" t="str">
        <f>IF($B165="","",VLOOKUP(B165,Données!$A$1:$G$533,2,FALSE))</f>
        <v>NAJIH</v>
      </c>
      <c r="D165" s="2" t="str">
        <f>IF($B165="","",VLOOKUP(B165,Données!$A$1:$G$533,3,FALSE))</f>
        <v>ihab</v>
      </c>
      <c r="E165" s="2" t="str">
        <f>IF($B165="","",VLOOKUP(B165,Données!$A$1:$G$533,4,FALSE))</f>
        <v>Clemenceau</v>
      </c>
      <c r="F165" s="91">
        <f>IF($B165="","",VLOOKUP(B165,Données!$A$1:$G$533,6,FALSE))</f>
        <v>39328</v>
      </c>
      <c r="G165" s="91" t="s">
        <v>702</v>
      </c>
      <c r="H165" s="2" t="str">
        <f>IF($B165="","",VLOOKUP(B165,Données!$A$1:$G$533,7,FALSE))</f>
        <v>M</v>
      </c>
      <c r="I165" s="95"/>
      <c r="J165" s="96" t="str">
        <f t="shared" si="2"/>
        <v/>
      </c>
    </row>
    <row r="166" spans="1:10" x14ac:dyDescent="0.2">
      <c r="A166" s="1">
        <v>80</v>
      </c>
      <c r="B166" s="3">
        <v>304</v>
      </c>
      <c r="C166" s="2" t="str">
        <f>IF($B166="","",VLOOKUP(B166,Données!$A$1:$G$533,2,FALSE))</f>
        <v>Mimoune</v>
      </c>
      <c r="D166" s="2" t="str">
        <f>IF($B166="","",VLOOKUP(B166,Données!$A$1:$G$533,3,FALSE))</f>
        <v>Khelifa</v>
      </c>
      <c r="E166" s="2" t="str">
        <f>IF($B166="","",VLOOKUP(B166,Données!$A$1:$G$533,4,FALSE))</f>
        <v>SULLY</v>
      </c>
      <c r="F166" s="91">
        <f>IF($B166="","",VLOOKUP(B166,Données!$A$1:$G$533,6,FALSE))</f>
        <v>39752</v>
      </c>
      <c r="G166" s="91" t="s">
        <v>702</v>
      </c>
      <c r="H166" s="2" t="str">
        <f>IF($B166="","",VLOOKUP(B166,Données!$A$1:$G$533,7,FALSE))</f>
        <v>M</v>
      </c>
      <c r="I166" s="95">
        <v>8.6805555555555559E-3</v>
      </c>
      <c r="J166" s="96">
        <f t="shared" si="2"/>
        <v>9.6</v>
      </c>
    </row>
    <row r="167" spans="1:10" x14ac:dyDescent="0.2">
      <c r="A167" s="1">
        <v>81</v>
      </c>
      <c r="B167" s="3">
        <v>242</v>
      </c>
      <c r="C167" s="2" t="str">
        <f>IF($B167="","",VLOOKUP(B167,Données!$A$1:$G$533,2,FALSE))</f>
        <v>THIAM</v>
      </c>
      <c r="D167" s="2" t="str">
        <f>IF($B167="","",VLOOKUP(B167,Données!$A$1:$G$533,3,FALSE))</f>
        <v>Pape Aly</v>
      </c>
      <c r="E167" s="2" t="str">
        <f>IF($B167="","",VLOOKUP(B167,Données!$A$1:$G$533,4,FALSE))</f>
        <v>FERRY</v>
      </c>
      <c r="F167" s="91">
        <f>IF($B167="","",VLOOKUP(B167,Données!$A$1:$G$533,6,FALSE))</f>
        <v>39269</v>
      </c>
      <c r="G167" s="91" t="s">
        <v>702</v>
      </c>
      <c r="H167" s="2" t="str">
        <f>IF($B167="","",VLOOKUP(B167,Données!$A$1:$G$533,7,FALSE))</f>
        <v>M</v>
      </c>
      <c r="I167" s="95"/>
      <c r="J167" s="96" t="str">
        <f t="shared" si="2"/>
        <v/>
      </c>
    </row>
    <row r="168" spans="1:10" x14ac:dyDescent="0.2">
      <c r="A168" s="1">
        <v>82</v>
      </c>
      <c r="B168" s="3">
        <v>231</v>
      </c>
      <c r="C168" s="2" t="str">
        <f>IF($B168="","",VLOOKUP(B168,Données!$A$1:$G$533,2,FALSE))</f>
        <v>DIALLO</v>
      </c>
      <c r="D168" s="2" t="str">
        <f>IF($B168="","",VLOOKUP(B168,Données!$A$1:$G$533,3,FALSE))</f>
        <v>adam</v>
      </c>
      <c r="E168" s="2" t="str">
        <f>IF($B168="","",VLOOKUP(B168,Données!$A$1:$G$533,4,FALSE))</f>
        <v>Clemenceau</v>
      </c>
      <c r="F168" s="91">
        <f>IF($B168="","",VLOOKUP(B168,Données!$A$1:$G$533,6,FALSE))</f>
        <v>39571</v>
      </c>
      <c r="G168" s="91" t="s">
        <v>702</v>
      </c>
      <c r="H168" s="2" t="str">
        <f>IF($B168="","",VLOOKUP(B168,Données!$A$1:$G$533,7,FALSE))</f>
        <v>M</v>
      </c>
      <c r="I168" s="95"/>
      <c r="J168" s="96" t="str">
        <f t="shared" si="2"/>
        <v/>
      </c>
    </row>
    <row r="169" spans="1:10" x14ac:dyDescent="0.2">
      <c r="A169" s="1">
        <v>83</v>
      </c>
      <c r="B169" s="3">
        <v>305</v>
      </c>
      <c r="C169" s="2" t="str">
        <f>IF($B169="","",VLOOKUP(B169,Données!$A$1:$G$533,2,FALSE))</f>
        <v>DIALLO</v>
      </c>
      <c r="D169" s="2" t="str">
        <f>IF($B169="","",VLOOKUP(B169,Données!$A$1:$G$533,3,FALSE))</f>
        <v>Hadiétou</v>
      </c>
      <c r="E169" s="2" t="str">
        <f>IF($B169="","",VLOOKUP(B169,Données!$A$1:$G$533,4,FALSE))</f>
        <v>CHENIER</v>
      </c>
      <c r="F169" s="91">
        <f>IF($B169="","",VLOOKUP(B169,Données!$A$1:$G$533,6,FALSE))</f>
        <v>39449</v>
      </c>
      <c r="G169" s="91" t="s">
        <v>702</v>
      </c>
      <c r="H169" s="2" t="str">
        <f>IF($B169="","",VLOOKUP(B169,Données!$A$1:$G$533,7,FALSE))</f>
        <v>M</v>
      </c>
      <c r="I169" s="95"/>
      <c r="J169" s="96" t="str">
        <f t="shared" si="2"/>
        <v/>
      </c>
    </row>
    <row r="170" spans="1:10" x14ac:dyDescent="0.2">
      <c r="A170" s="1">
        <v>84</v>
      </c>
      <c r="B170" s="3">
        <v>258</v>
      </c>
      <c r="C170" s="2" t="str">
        <f>IF($B170="","",VLOOKUP(B170,Données!$A$1:$G$533,2,FALSE))</f>
        <v>Idar</v>
      </c>
      <c r="D170" s="2" t="str">
        <f>IF($B170="","",VLOOKUP(B170,Données!$A$1:$G$533,3,FALSE))</f>
        <v>Sofiane</v>
      </c>
      <c r="E170" s="2" t="str">
        <f>IF($B170="","",VLOOKUP(B170,Données!$A$1:$G$533,4,FALSE))</f>
        <v>Gassicourt</v>
      </c>
      <c r="F170" s="91">
        <f>IF($B170="","",VLOOKUP(B170,Données!$A$1:$G$533,6,FALSE))</f>
        <v>39371</v>
      </c>
      <c r="G170" s="91" t="s">
        <v>702</v>
      </c>
      <c r="H170" s="2" t="str">
        <f>IF($B170="","",VLOOKUP(B170,Données!$A$1:$G$533,7,FALSE))</f>
        <v>M</v>
      </c>
      <c r="I170" s="95"/>
      <c r="J170" s="96" t="str">
        <f t="shared" si="2"/>
        <v/>
      </c>
    </row>
    <row r="171" spans="1:10" x14ac:dyDescent="0.2">
      <c r="A171" s="1">
        <v>85</v>
      </c>
      <c r="B171" s="3">
        <v>584</v>
      </c>
      <c r="C171" s="2" t="str">
        <f>IF($B171="","",VLOOKUP(B171,Données!$A$1:$G$533,2,FALSE))</f>
        <v>AKAZEN</v>
      </c>
      <c r="D171" s="2" t="str">
        <f>IF($B171="","",VLOOKUP(B171,Données!$A$1:$G$533,3,FALSE))</f>
        <v>Ayman</v>
      </c>
      <c r="E171" s="2" t="str">
        <f>IF($B171="","",VLOOKUP(B171,Données!$A$1:$G$533,4,FALSE))</f>
        <v xml:space="preserve">Galilée </v>
      </c>
      <c r="F171" s="91">
        <f>IF($B171="","",VLOOKUP(B171,Données!$A$1:$G$533,6,FALSE))</f>
        <v>39788</v>
      </c>
      <c r="G171" s="91" t="s">
        <v>702</v>
      </c>
      <c r="H171" s="2" t="str">
        <f>IF($B171="","",VLOOKUP(B171,Données!$A$1:$G$533,7,FALSE))</f>
        <v>M</v>
      </c>
      <c r="I171" s="95"/>
      <c r="J171" s="96" t="str">
        <f t="shared" si="2"/>
        <v/>
      </c>
    </row>
    <row r="172" spans="1:10" x14ac:dyDescent="0.2">
      <c r="A172" s="1">
        <v>86</v>
      </c>
      <c r="B172" s="3">
        <v>205</v>
      </c>
      <c r="C172" s="2" t="str">
        <f>IF($B172="","",VLOOKUP(B172,Données!$A$1:$G$533,2,FALSE))</f>
        <v>Aglan</v>
      </c>
      <c r="D172" s="2" t="str">
        <f>IF($B172="","",VLOOKUP(B172,Données!$A$1:$G$533,3,FALSE))</f>
        <v>Ahmed</v>
      </c>
      <c r="E172" s="2" t="str">
        <f>IF($B172="","",VLOOKUP(B172,Données!$A$1:$G$533,4,FALSE))</f>
        <v>Albert Thierry</v>
      </c>
      <c r="F172" s="91">
        <f>IF($B172="","",VLOOKUP(B172,Données!$A$1:$G$533,6,FALSE))</f>
        <v>39488</v>
      </c>
      <c r="G172" s="91" t="s">
        <v>702</v>
      </c>
      <c r="H172" s="2" t="str">
        <f>IF($B172="","",VLOOKUP(B172,Données!$A$1:$G$533,7,FALSE))</f>
        <v>M</v>
      </c>
      <c r="I172" s="95"/>
      <c r="J172" s="96" t="str">
        <f t="shared" si="2"/>
        <v/>
      </c>
    </row>
    <row r="173" spans="1:10" x14ac:dyDescent="0.2">
      <c r="A173" s="1">
        <v>87</v>
      </c>
      <c r="B173" s="3">
        <v>289</v>
      </c>
      <c r="C173" s="2" t="str">
        <f>IF($B173="","",VLOOKUP(B173,Données!$A$1:$G$533,2,FALSE))</f>
        <v>STANILA</v>
      </c>
      <c r="D173" s="2" t="str">
        <f>IF($B173="","",VLOOKUP(B173,Données!$A$1:$G$533,3,FALSE))</f>
        <v>DAVID</v>
      </c>
      <c r="E173" s="2" t="str">
        <f>IF($B173="","",VLOOKUP(B173,Données!$A$1:$G$533,4,FALSE))</f>
        <v>SULLY</v>
      </c>
      <c r="F173" s="91">
        <f>IF($B173="","",VLOOKUP(B173,Données!$A$1:$G$533,6,FALSE))</f>
        <v>39629</v>
      </c>
      <c r="G173" s="91" t="s">
        <v>702</v>
      </c>
      <c r="H173" s="2" t="str">
        <f>IF($B173="","",VLOOKUP(B173,Données!$A$1:$G$533,7,FALSE))</f>
        <v>M</v>
      </c>
      <c r="I173" s="95"/>
      <c r="J173" s="96" t="str">
        <f t="shared" si="2"/>
        <v/>
      </c>
    </row>
    <row r="174" spans="1:10" x14ac:dyDescent="0.2">
      <c r="A174" s="1">
        <v>88</v>
      </c>
      <c r="B174" s="3">
        <v>266</v>
      </c>
      <c r="C174" s="2" t="str">
        <f>IF($B174="","",VLOOKUP(B174,Données!$A$1:$G$533,2,FALSE))</f>
        <v>LAUTIER</v>
      </c>
      <c r="D174" s="2" t="str">
        <f>IF($B174="","",VLOOKUP(B174,Données!$A$1:$G$533,3,FALSE))</f>
        <v>Samy</v>
      </c>
      <c r="E174" s="2" t="str">
        <f>IF($B174="","",VLOOKUP(B174,Données!$A$1:$G$533,4,FALSE))</f>
        <v xml:space="preserve">PAGNOL </v>
      </c>
      <c r="F174" s="91">
        <f>IF($B174="","",VLOOKUP(B174,Données!$A$1:$G$533,6,FALSE))</f>
        <v>39530</v>
      </c>
      <c r="G174" s="91" t="s">
        <v>702</v>
      </c>
      <c r="H174" s="2" t="str">
        <f>IF($B174="","",VLOOKUP(B174,Données!$A$1:$G$533,7,FALSE))</f>
        <v>M</v>
      </c>
      <c r="I174" s="95"/>
      <c r="J174" s="96" t="str">
        <f t="shared" si="2"/>
        <v/>
      </c>
    </row>
    <row r="175" spans="1:10" x14ac:dyDescent="0.2">
      <c r="A175" s="1">
        <v>89</v>
      </c>
      <c r="B175" s="3">
        <v>299</v>
      </c>
      <c r="C175" s="2" t="str">
        <f>IF($B175="","",VLOOKUP(B175,Données!$A$1:$G$533,2,FALSE))</f>
        <v xml:space="preserve">MOKE </v>
      </c>
      <c r="D175" s="2" t="str">
        <f>IF($B175="","",VLOOKUP(B175,Données!$A$1:$G$533,3,FALSE))</f>
        <v>Jean Franck</v>
      </c>
      <c r="E175" s="2" t="str">
        <f>IF($B175="","",VLOOKUP(B175,Données!$A$1:$G$533,4,FALSE))</f>
        <v>SULLY</v>
      </c>
      <c r="F175" s="91">
        <f>IF($B175="","",VLOOKUP(B175,Données!$A$1:$G$533,6,FALSE))</f>
        <v>39432</v>
      </c>
      <c r="G175" s="91" t="s">
        <v>702</v>
      </c>
      <c r="H175" s="2" t="str">
        <f>IF($B175="","",VLOOKUP(B175,Données!$A$1:$G$533,7,FALSE))</f>
        <v>M</v>
      </c>
      <c r="I175" s="95"/>
      <c r="J175" s="96" t="str">
        <f t="shared" si="2"/>
        <v/>
      </c>
    </row>
    <row r="176" spans="1:10" x14ac:dyDescent="0.2">
      <c r="A176" s="1">
        <v>90</v>
      </c>
      <c r="B176" s="3">
        <v>502</v>
      </c>
      <c r="C176" s="2" t="str">
        <f>IF($B176="","",VLOOKUP(B176,Données!$A$1:$G$533,2,FALSE))</f>
        <v>Gassama</v>
      </c>
      <c r="D176" s="2" t="str">
        <f>IF($B176="","",VLOOKUP(B176,Données!$A$1:$G$533,3,FALSE))</f>
        <v>a</v>
      </c>
      <c r="E176" s="2" t="str">
        <f>IF($B176="","",VLOOKUP(B176,Données!$A$1:$G$533,4,FALSE))</f>
        <v>Albert Thierry</v>
      </c>
      <c r="F176" s="91">
        <f>IF($B176="","",VLOOKUP(B176,Données!$A$1:$G$533,6,FALSE))</f>
        <v>39011</v>
      </c>
      <c r="G176" s="91" t="s">
        <v>702</v>
      </c>
      <c r="H176" s="2" t="str">
        <f>IF($B176="","",VLOOKUP(B176,Données!$A$1:$G$533,7,FALSE))</f>
        <v>M</v>
      </c>
      <c r="I176" s="95"/>
      <c r="J176" s="96" t="str">
        <f t="shared" si="2"/>
        <v/>
      </c>
    </row>
    <row r="177" spans="1:10" x14ac:dyDescent="0.2">
      <c r="A177" s="1">
        <v>91</v>
      </c>
      <c r="B177" s="3">
        <v>222</v>
      </c>
      <c r="C177" s="2" t="str">
        <f>IF($B177="","",VLOOKUP(B177,Données!$A$1:$G$533,2,FALSE))</f>
        <v xml:space="preserve">MOKHTARI </v>
      </c>
      <c r="D177" s="2" t="str">
        <f>IF($B177="","",VLOOKUP(B177,Données!$A$1:$G$533,3,FALSE))</f>
        <v>Youssef</v>
      </c>
      <c r="E177" s="2" t="str">
        <f>IF($B177="","",VLOOKUP(B177,Données!$A$1:$G$533,4,FALSE))</f>
        <v xml:space="preserve">Cézanne </v>
      </c>
      <c r="F177" s="91">
        <f>IF($B177="","",VLOOKUP(B177,Données!$A$1:$G$533,6,FALSE))</f>
        <v>39605</v>
      </c>
      <c r="G177" s="91" t="s">
        <v>702</v>
      </c>
      <c r="H177" s="2" t="str">
        <f>IF($B177="","",VLOOKUP(B177,Données!$A$1:$G$533,7,FALSE))</f>
        <v xml:space="preserve">M </v>
      </c>
      <c r="I177" s="95"/>
      <c r="J177" s="96" t="str">
        <f t="shared" si="2"/>
        <v/>
      </c>
    </row>
    <row r="178" spans="1:10" x14ac:dyDescent="0.2">
      <c r="A178" s="1">
        <v>92</v>
      </c>
      <c r="B178" s="3">
        <v>237</v>
      </c>
      <c r="C178" s="2" t="str">
        <f>IF($B178="","",VLOOKUP(B178,Données!$A$1:$G$533,2,FALSE))</f>
        <v>DIOP</v>
      </c>
      <c r="D178" s="2" t="str">
        <f>IF($B178="","",VLOOKUP(B178,Données!$A$1:$G$533,3,FALSE))</f>
        <v>Elimane</v>
      </c>
      <c r="E178" s="2" t="str">
        <f>IF($B178="","",VLOOKUP(B178,Données!$A$1:$G$533,4,FALSE))</f>
        <v>FERRY</v>
      </c>
      <c r="F178" s="91">
        <f>IF($B178="","",VLOOKUP(B178,Données!$A$1:$G$533,6,FALSE))</f>
        <v>39402</v>
      </c>
      <c r="G178" s="91" t="s">
        <v>702</v>
      </c>
      <c r="H178" s="2" t="str">
        <f>IF($B178="","",VLOOKUP(B178,Données!$A$1:$G$533,7,FALSE))</f>
        <v>M</v>
      </c>
      <c r="I178" s="95"/>
      <c r="J178" s="96" t="str">
        <f t="shared" si="2"/>
        <v/>
      </c>
    </row>
    <row r="179" spans="1:10" x14ac:dyDescent="0.2">
      <c r="A179" s="1">
        <v>93</v>
      </c>
      <c r="B179" s="3">
        <v>259</v>
      </c>
      <c r="C179" s="2" t="str">
        <f>IF($B179="","",VLOOKUP(B179,Données!$A$1:$G$533,2,FALSE))</f>
        <v>Mokri</v>
      </c>
      <c r="D179" s="2" t="str">
        <f>IF($B179="","",VLOOKUP(B179,Données!$A$1:$G$533,3,FALSE))</f>
        <v>Jassem</v>
      </c>
      <c r="E179" s="2" t="str">
        <f>IF($B179="","",VLOOKUP(B179,Données!$A$1:$G$533,4,FALSE))</f>
        <v>Gassicourt</v>
      </c>
      <c r="F179" s="91">
        <f>IF($B179="","",VLOOKUP(B179,Données!$A$1:$G$533,6,FALSE))</f>
        <v>39235</v>
      </c>
      <c r="G179" s="91" t="s">
        <v>702</v>
      </c>
      <c r="H179" s="2" t="str">
        <f>IF($B179="","",VLOOKUP(B179,Données!$A$1:$G$533,7,FALSE))</f>
        <v>M</v>
      </c>
      <c r="I179" s="95"/>
      <c r="J179" s="96" t="str">
        <f t="shared" si="2"/>
        <v/>
      </c>
    </row>
    <row r="180" spans="1:10" x14ac:dyDescent="0.2">
      <c r="A180" s="1">
        <v>94</v>
      </c>
      <c r="B180" s="3">
        <v>331</v>
      </c>
      <c r="C180" s="2" t="str">
        <f>IF($B180="","",VLOOKUP(B180,Données!$A$1:$G$533,2,FALSE))</f>
        <v>TOURI</v>
      </c>
      <c r="D180" s="2" t="str">
        <f>IF($B180="","",VLOOKUP(B180,Données!$A$1:$G$533,3,FALSE))</f>
        <v>Anas</v>
      </c>
      <c r="E180" s="2" t="str">
        <f>IF($B180="","",VLOOKUP(B180,Données!$A$1:$G$533,4,FALSE))</f>
        <v>Pasteur</v>
      </c>
      <c r="F180" s="91">
        <f>IF($B180="","",VLOOKUP(B180,Données!$A$1:$G$533,6,FALSE))</f>
        <v>39448</v>
      </c>
      <c r="G180" s="91" t="s">
        <v>702</v>
      </c>
      <c r="H180" s="2" t="str">
        <f>IF($B180="","",VLOOKUP(B180,Données!$A$1:$G$533,7,FALSE))</f>
        <v>M</v>
      </c>
      <c r="I180" s="95"/>
      <c r="J180" s="96" t="str">
        <f t="shared" si="2"/>
        <v/>
      </c>
    </row>
    <row r="181" spans="1:10" x14ac:dyDescent="0.2">
      <c r="A181" s="1">
        <v>95</v>
      </c>
      <c r="B181" s="3">
        <v>200</v>
      </c>
      <c r="C181" s="2" t="str">
        <f>IF($B181="","",VLOOKUP(B181,Données!$A$1:$G$533,2,FALSE))</f>
        <v>Jidabenjida</v>
      </c>
      <c r="D181" s="2" t="str">
        <f>IF($B181="","",VLOOKUP(B181,Données!$A$1:$G$533,3,FALSE))</f>
        <v>Fares</v>
      </c>
      <c r="E181" s="2" t="str">
        <f>IF($B181="","",VLOOKUP(B181,Données!$A$1:$G$533,4,FALSE))</f>
        <v>Albert Thierry</v>
      </c>
      <c r="F181" s="91">
        <f>IF($B181="","",VLOOKUP(B181,Données!$A$1:$G$533,6,FALSE))</f>
        <v>39794</v>
      </c>
      <c r="G181" s="91" t="s">
        <v>702</v>
      </c>
      <c r="H181" s="2" t="str">
        <f>IF($B181="","",VLOOKUP(B181,Données!$A$1:$G$533,7,FALSE))</f>
        <v>M</v>
      </c>
      <c r="I181" s="95"/>
      <c r="J181" s="96" t="str">
        <f t="shared" si="2"/>
        <v/>
      </c>
    </row>
    <row r="182" spans="1:10" x14ac:dyDescent="0.2">
      <c r="A182" s="1">
        <v>96</v>
      </c>
      <c r="B182" s="3">
        <v>221</v>
      </c>
      <c r="C182" s="2" t="str">
        <f>IF($B182="","",VLOOKUP(B182,Données!$A$1:$G$533,2,FALSE))</f>
        <v>JERRAR</v>
      </c>
      <c r="D182" s="2" t="str">
        <f>IF($B182="","",VLOOKUP(B182,Données!$A$1:$G$533,3,FALSE))</f>
        <v>Yassine</v>
      </c>
      <c r="E182" s="2" t="str">
        <f>IF($B182="","",VLOOKUP(B182,Données!$A$1:$G$533,4,FALSE))</f>
        <v xml:space="preserve">Cézanne </v>
      </c>
      <c r="F182" s="91">
        <f>IF($B182="","",VLOOKUP(B182,Données!$A$1:$G$533,6,FALSE))</f>
        <v>39761</v>
      </c>
      <c r="G182" s="91" t="s">
        <v>702</v>
      </c>
      <c r="H182" s="2" t="str">
        <f>IF($B182="","",VLOOKUP(B182,Données!$A$1:$G$533,7,FALSE))</f>
        <v xml:space="preserve">M </v>
      </c>
      <c r="I182" s="95"/>
      <c r="J182" s="96" t="str">
        <f t="shared" si="2"/>
        <v/>
      </c>
    </row>
    <row r="183" spans="1:10" x14ac:dyDescent="0.2">
      <c r="A183" s="1">
        <v>97</v>
      </c>
      <c r="B183" s="3">
        <v>249</v>
      </c>
      <c r="C183" s="2" t="str">
        <f>IF($B183="","",VLOOKUP(B183,Données!$A$1:$G$533,2,FALSE))</f>
        <v>Chaihab</v>
      </c>
      <c r="D183" s="2" t="str">
        <f>IF($B183="","",VLOOKUP(B183,Données!$A$1:$G$533,3,FALSE))</f>
        <v>Naim</v>
      </c>
      <c r="E183" s="2" t="str">
        <f>IF($B183="","",VLOOKUP(B183,Données!$A$1:$G$533,4,FALSE))</f>
        <v>Gassicourt</v>
      </c>
      <c r="F183" s="91">
        <f>IF($B183="","",VLOOKUP(B183,Données!$A$1:$G$533,6,FALSE))</f>
        <v>39797</v>
      </c>
      <c r="G183" s="91" t="s">
        <v>702</v>
      </c>
      <c r="H183" s="2" t="str">
        <f>IF($B183="","",VLOOKUP(B183,Données!$A$1:$G$533,7,FALSE))</f>
        <v>M</v>
      </c>
      <c r="I183" s="95"/>
      <c r="J183" s="96" t="str">
        <f t="shared" si="2"/>
        <v/>
      </c>
    </row>
    <row r="184" spans="1:10" x14ac:dyDescent="0.2">
      <c r="A184" s="1">
        <v>98</v>
      </c>
      <c r="B184" s="3">
        <v>214</v>
      </c>
      <c r="C184" s="2" t="str">
        <f>IF($B184="","",VLOOKUP(B184,Données!$A$1:$G$533,2,FALSE))</f>
        <v>Lablal</v>
      </c>
      <c r="D184" s="2" t="str">
        <f>IF($B184="","",VLOOKUP(B184,Données!$A$1:$G$533,3,FALSE))</f>
        <v>Ahmed</v>
      </c>
      <c r="E184" s="2" t="str">
        <f>IF($B184="","",VLOOKUP(B184,Données!$A$1:$G$533,4,FALSE))</f>
        <v>Albert Thierry</v>
      </c>
      <c r="F184" s="91">
        <f>IF($B184="","",VLOOKUP(B184,Données!$A$1:$G$533,6,FALSE))</f>
        <v>39311</v>
      </c>
      <c r="G184" s="91" t="s">
        <v>702</v>
      </c>
      <c r="H184" s="2" t="str">
        <f>IF($B184="","",VLOOKUP(B184,Données!$A$1:$G$533,7,FALSE))</f>
        <v>M</v>
      </c>
      <c r="I184" s="95"/>
      <c r="J184" s="96" t="str">
        <f t="shared" si="2"/>
        <v/>
      </c>
    </row>
    <row r="185" spans="1:10" x14ac:dyDescent="0.2">
      <c r="A185" s="1">
        <v>99</v>
      </c>
      <c r="B185" s="3">
        <v>257</v>
      </c>
      <c r="C185" s="2" t="str">
        <f>IF($B185="","",VLOOKUP(B185,Données!$A$1:$G$533,2,FALSE))</f>
        <v>Saïd</v>
      </c>
      <c r="D185" s="2" t="str">
        <f>IF($B185="","",VLOOKUP(B185,Données!$A$1:$G$533,3,FALSE))</f>
        <v>Azim</v>
      </c>
      <c r="E185" s="2" t="str">
        <f>IF($B185="","",VLOOKUP(B185,Données!$A$1:$G$533,4,FALSE))</f>
        <v>Gassicourt</v>
      </c>
      <c r="F185" s="91">
        <f>IF($B185="","",VLOOKUP(B185,Données!$A$1:$G$533,6,FALSE))</f>
        <v>39388</v>
      </c>
      <c r="G185" s="91" t="s">
        <v>702</v>
      </c>
      <c r="H185" s="2" t="str">
        <f>IF($B185="","",VLOOKUP(B185,Données!$A$1:$G$533,7,FALSE))</f>
        <v>M</v>
      </c>
      <c r="I185" s="95">
        <v>9.6064814814814815E-3</v>
      </c>
      <c r="J185" s="96">
        <f t="shared" si="2"/>
        <v>8.6746987951807224</v>
      </c>
    </row>
    <row r="186" spans="1:10" x14ac:dyDescent="0.2">
      <c r="A186" s="1">
        <v>100</v>
      </c>
      <c r="B186" s="3">
        <v>226</v>
      </c>
      <c r="C186" s="2" t="str">
        <f>IF($B186="","",VLOOKUP(B186,Données!$A$1:$G$533,2,FALSE))</f>
        <v>CHERIFAT</v>
      </c>
      <c r="D186" s="2" t="str">
        <f>IF($B186="","",VLOOKUP(B186,Données!$A$1:$G$533,3,FALSE))</f>
        <v>Farès</v>
      </c>
      <c r="E186" s="2" t="str">
        <f>IF($B186="","",VLOOKUP(B186,Données!$A$1:$G$533,4,FALSE))</f>
        <v>CHENIER</v>
      </c>
      <c r="F186" s="91">
        <f>IF($B186="","",VLOOKUP(B186,Données!$A$1:$G$533,6,FALSE))</f>
        <v>39604</v>
      </c>
      <c r="G186" s="91" t="s">
        <v>702</v>
      </c>
      <c r="H186" s="2" t="str">
        <f>IF($B186="","",VLOOKUP(B186,Données!$A$1:$G$533,7,FALSE))</f>
        <v>M</v>
      </c>
      <c r="I186" s="95"/>
      <c r="J186" s="96" t="str">
        <f t="shared" si="2"/>
        <v/>
      </c>
    </row>
    <row r="187" spans="1:10" x14ac:dyDescent="0.2">
      <c r="A187" s="1">
        <v>101</v>
      </c>
      <c r="B187" s="3">
        <v>224</v>
      </c>
      <c r="C187" s="2" t="str">
        <f>IF($B187="","",VLOOKUP(B187,Données!$A$1:$G$533,2,FALSE))</f>
        <v>MOUKHLISSE</v>
      </c>
      <c r="D187" s="2" t="str">
        <f>IF($B187="","",VLOOKUP(B187,Données!$A$1:$G$533,3,FALSE))</f>
        <v>Daoud</v>
      </c>
      <c r="E187" s="2" t="str">
        <f>IF($B187="","",VLOOKUP(B187,Données!$A$1:$G$533,4,FALSE))</f>
        <v xml:space="preserve">Cézanne </v>
      </c>
      <c r="F187" s="91">
        <f>IF($B187="","",VLOOKUP(B187,Données!$A$1:$G$533,6,FALSE))</f>
        <v>39364</v>
      </c>
      <c r="G187" s="91" t="s">
        <v>702</v>
      </c>
      <c r="H187" s="2" t="str">
        <f>IF($B187="","",VLOOKUP(B187,Données!$A$1:$G$533,7,FALSE))</f>
        <v xml:space="preserve">M </v>
      </c>
      <c r="I187" s="95"/>
      <c r="J187" s="96" t="str">
        <f t="shared" si="2"/>
        <v/>
      </c>
    </row>
    <row r="188" spans="1:10" x14ac:dyDescent="0.2">
      <c r="A188" s="1">
        <v>102</v>
      </c>
      <c r="B188" s="3">
        <v>253</v>
      </c>
      <c r="C188" s="2" t="str">
        <f>IF($B188="","",VLOOKUP(B188,Données!$A$1:$G$533,2,FALSE))</f>
        <v>Sengui</v>
      </c>
      <c r="D188" s="2" t="str">
        <f>IF($B188="","",VLOOKUP(B188,Données!$A$1:$G$533,3,FALSE))</f>
        <v>Hamza Kaan</v>
      </c>
      <c r="E188" s="2" t="str">
        <f>IF($B188="","",VLOOKUP(B188,Données!$A$1:$G$533,4,FALSE))</f>
        <v>Gassicourt</v>
      </c>
      <c r="F188" s="91">
        <f>IF($B188="","",VLOOKUP(B188,Données!$A$1:$G$533,6,FALSE))</f>
        <v>39596</v>
      </c>
      <c r="G188" s="91" t="s">
        <v>702</v>
      </c>
      <c r="H188" s="2" t="str">
        <f>IF($B188="","",VLOOKUP(B188,Données!$A$1:$G$533,7,FALSE))</f>
        <v>M</v>
      </c>
      <c r="I188" s="95"/>
      <c r="J188" s="96" t="str">
        <f t="shared" si="2"/>
        <v/>
      </c>
    </row>
    <row r="189" spans="1:10" x14ac:dyDescent="0.2">
      <c r="A189" s="1">
        <v>103</v>
      </c>
      <c r="B189" s="3">
        <v>246</v>
      </c>
      <c r="C189" s="2" t="str">
        <f>IF($B189="","",VLOOKUP(B189,Données!$A$1:$G$533,2,FALSE))</f>
        <v>STEVENIN</v>
      </c>
      <c r="D189" s="2" t="str">
        <f>IF($B189="","",VLOOKUP(B189,Données!$A$1:$G$533,3,FALSE))</f>
        <v>Maxime</v>
      </c>
      <c r="E189" s="2" t="str">
        <f>IF($B189="","",VLOOKUP(B189,Données!$A$1:$G$533,4,FALSE))</f>
        <v>FERRY</v>
      </c>
      <c r="F189" s="91">
        <f>IF($B189="","",VLOOKUP(B189,Données!$A$1:$G$533,6,FALSE))</f>
        <v>39193</v>
      </c>
      <c r="G189" s="91" t="s">
        <v>702</v>
      </c>
      <c r="H189" s="2" t="str">
        <f>IF($B189="","",VLOOKUP(B189,Données!$A$1:$G$533,7,FALSE))</f>
        <v>M</v>
      </c>
      <c r="I189" s="95"/>
      <c r="J189" s="96" t="str">
        <f t="shared" si="2"/>
        <v/>
      </c>
    </row>
    <row r="190" spans="1:10" x14ac:dyDescent="0.2">
      <c r="A190" s="1">
        <v>104</v>
      </c>
      <c r="B190" s="3">
        <v>228</v>
      </c>
      <c r="C190" s="2" t="str">
        <f>IF($B190="","",VLOOKUP(B190,Données!$A$1:$G$533,2,FALSE))</f>
        <v>ARIF</v>
      </c>
      <c r="D190" s="2" t="str">
        <f>IF($B190="","",VLOOKUP(B190,Données!$A$1:$G$533,3,FALSE))</f>
        <v>Faizann</v>
      </c>
      <c r="E190" s="2" t="str">
        <f>IF($B190="","",VLOOKUP(B190,Données!$A$1:$G$533,4,FALSE))</f>
        <v>CHENIER</v>
      </c>
      <c r="F190" s="91">
        <f>IF($B190="","",VLOOKUP(B190,Données!$A$1:$G$533,6,FALSE))</f>
        <v>39430</v>
      </c>
      <c r="G190" s="91" t="s">
        <v>702</v>
      </c>
      <c r="H190" s="2" t="str">
        <f>IF($B190="","",VLOOKUP(B190,Données!$A$1:$G$533,7,FALSE))</f>
        <v>M</v>
      </c>
      <c r="I190" s="95"/>
      <c r="J190" s="96" t="str">
        <f t="shared" si="2"/>
        <v/>
      </c>
    </row>
    <row r="191" spans="1:10" x14ac:dyDescent="0.2">
      <c r="A191" s="1">
        <v>105</v>
      </c>
      <c r="B191" s="3">
        <v>250</v>
      </c>
      <c r="C191" s="2" t="str">
        <f>IF($B191="","",VLOOKUP(B191,Données!$A$1:$G$533,2,FALSE))</f>
        <v>Ndiaye</v>
      </c>
      <c r="D191" s="2" t="str">
        <f>IF($B191="","",VLOOKUP(B191,Données!$A$1:$G$533,3,FALSE))</f>
        <v>Mohamadaou</v>
      </c>
      <c r="E191" s="2" t="str">
        <f>IF($B191="","",VLOOKUP(B191,Données!$A$1:$G$533,4,FALSE))</f>
        <v>Gassicourt</v>
      </c>
      <c r="F191" s="91">
        <f>IF($B191="","",VLOOKUP(B191,Données!$A$1:$G$533,6,FALSE))</f>
        <v>39692</v>
      </c>
      <c r="G191" s="91" t="s">
        <v>702</v>
      </c>
      <c r="H191" s="2" t="str">
        <f>IF($B191="","",VLOOKUP(B191,Données!$A$1:$G$533,7,FALSE))</f>
        <v>M</v>
      </c>
      <c r="I191" s="95"/>
      <c r="J191" s="96" t="str">
        <f t="shared" si="2"/>
        <v/>
      </c>
    </row>
    <row r="192" spans="1:10" x14ac:dyDescent="0.2">
      <c r="A192" s="1">
        <v>106</v>
      </c>
      <c r="B192" s="3">
        <v>217</v>
      </c>
      <c r="C192" s="2" t="str">
        <f>IF($B192="","",VLOOKUP(B192,Données!$A$1:$G$533,2,FALSE))</f>
        <v>Randriamihaja</v>
      </c>
      <c r="D192" s="2" t="str">
        <f>IF($B192="","",VLOOKUP(B192,Données!$A$1:$G$533,3,FALSE))</f>
        <v>Alec</v>
      </c>
      <c r="E192" s="2" t="str">
        <f>IF($B192="","",VLOOKUP(B192,Données!$A$1:$G$533,4,FALSE))</f>
        <v>Albert Thierry</v>
      </c>
      <c r="F192" s="91">
        <f>IF($B192="","",VLOOKUP(B192,Données!$A$1:$G$533,6,FALSE))</f>
        <v>39238</v>
      </c>
      <c r="G192" s="91" t="s">
        <v>702</v>
      </c>
      <c r="H192" s="2" t="str">
        <f>IF($B192="","",VLOOKUP(B192,Données!$A$1:$G$533,7,FALSE))</f>
        <v>M</v>
      </c>
      <c r="I192" s="95"/>
      <c r="J192" s="96" t="str">
        <f t="shared" si="2"/>
        <v/>
      </c>
    </row>
    <row r="193" spans="1:10" x14ac:dyDescent="0.2">
      <c r="A193" s="1">
        <v>107</v>
      </c>
      <c r="B193" s="3">
        <v>251</v>
      </c>
      <c r="C193" s="2" t="str">
        <f>IF($B193="","",VLOOKUP(B193,Données!$A$1:$G$533,2,FALSE))</f>
        <v>Diagouraga</v>
      </c>
      <c r="D193" s="2" t="str">
        <f>IF($B193="","",VLOOKUP(B193,Données!$A$1:$G$533,3,FALSE))</f>
        <v>Abdoulaye</v>
      </c>
      <c r="E193" s="2" t="str">
        <f>IF($B193="","",VLOOKUP(B193,Données!$A$1:$G$533,4,FALSE))</f>
        <v>Gassicourt</v>
      </c>
      <c r="F193" s="91">
        <f>IF($B193="","",VLOOKUP(B193,Données!$A$1:$G$533,6,FALSE))</f>
        <v>39683</v>
      </c>
      <c r="G193" s="91" t="s">
        <v>702</v>
      </c>
      <c r="H193" s="2" t="str">
        <f>IF($B193="","",VLOOKUP(B193,Données!$A$1:$G$533,7,FALSE))</f>
        <v>M</v>
      </c>
      <c r="I193" s="95"/>
      <c r="J193" s="96" t="str">
        <f t="shared" si="2"/>
        <v/>
      </c>
    </row>
    <row r="194" spans="1:10" x14ac:dyDescent="0.2">
      <c r="A194" s="1">
        <v>108</v>
      </c>
      <c r="B194" s="3">
        <v>260</v>
      </c>
      <c r="C194" s="2" t="str">
        <f>IF($B194="","",VLOOKUP(B194,Données!$A$1:$G$533,2,FALSE))</f>
        <v>Diop</v>
      </c>
      <c r="D194" s="2" t="str">
        <f>IF($B194="","",VLOOKUP(B194,Données!$A$1:$G$533,3,FALSE))</f>
        <v>Abdourahmane</v>
      </c>
      <c r="E194" s="2" t="str">
        <f>IF($B194="","",VLOOKUP(B194,Données!$A$1:$G$533,4,FALSE))</f>
        <v>Gassicourt</v>
      </c>
      <c r="F194" s="91">
        <f>IF($B194="","",VLOOKUP(B194,Données!$A$1:$G$533,6,FALSE))</f>
        <v>39200</v>
      </c>
      <c r="G194" s="91" t="s">
        <v>702</v>
      </c>
      <c r="H194" s="2" t="str">
        <f>IF($B194="","",VLOOKUP(B194,Données!$A$1:$G$533,7,FALSE))</f>
        <v>M</v>
      </c>
      <c r="I194" s="95"/>
      <c r="J194" s="96" t="str">
        <f t="shared" si="2"/>
        <v/>
      </c>
    </row>
    <row r="195" spans="1:10" x14ac:dyDescent="0.2">
      <c r="B195" s="97"/>
      <c r="C195" s="98" t="str">
        <f>IF($B195="","",VLOOKUP(B195,Données!$A$1:$G$533,2,FALSE))</f>
        <v/>
      </c>
      <c r="D195" s="98" t="str">
        <f>IF($B195="","",VLOOKUP(B195,Données!$A$1:$G$533,3,FALSE))</f>
        <v/>
      </c>
      <c r="E195" s="98" t="str">
        <f>IF($B195="","",VLOOKUP(B195,Données!$A$1:$G$533,4,FALSE))</f>
        <v/>
      </c>
      <c r="F195" s="99" t="str">
        <f>IF($B195="","",VLOOKUP(B195,Données!$A$1:$G$533,6,FALSE))</f>
        <v/>
      </c>
      <c r="G195" s="99"/>
      <c r="H195" s="100" t="str">
        <f>IF($B195="","",VLOOKUP(B195,Données!$A$1:$G$533,7,FALSE))</f>
        <v/>
      </c>
      <c r="J195" s="93" t="str">
        <f t="shared" si="2"/>
        <v/>
      </c>
    </row>
    <row r="196" spans="1:10" x14ac:dyDescent="0.2">
      <c r="B196" s="101"/>
      <c r="C196" s="102" t="str">
        <f>IF($B196="","",VLOOKUP(B196,Données!$A$1:$G$533,2,FALSE))</f>
        <v/>
      </c>
      <c r="D196" s="102" t="str">
        <f>IF($B196="","",VLOOKUP(B196,Données!$A$1:$G$533,3,FALSE))</f>
        <v/>
      </c>
      <c r="E196" s="102" t="str">
        <f>IF($B196="","",VLOOKUP(B196,Données!$A$1:$G$533,4,FALSE))</f>
        <v/>
      </c>
      <c r="F196" s="103" t="str">
        <f>IF($B196="","",VLOOKUP(B196,Données!$A$1:$G$533,6,FALSE))</f>
        <v/>
      </c>
      <c r="G196" s="103"/>
      <c r="H196" s="104" t="str">
        <f>IF($B196="","",VLOOKUP(B196,Données!$A$1:$G$533,7,FALSE))</f>
        <v/>
      </c>
      <c r="J196" s="93" t="str">
        <f t="shared" si="2"/>
        <v/>
      </c>
    </row>
    <row r="197" spans="1:10" x14ac:dyDescent="0.2">
      <c r="B197" s="101"/>
      <c r="C197" s="102" t="str">
        <f>IF($B197="","",VLOOKUP(B197,Données!$A$1:$G$533,2,FALSE))</f>
        <v/>
      </c>
      <c r="D197" s="102" t="str">
        <f>IF($B197="","",VLOOKUP(B197,Données!$A$1:$G$533,3,FALSE))</f>
        <v/>
      </c>
      <c r="E197" s="102" t="str">
        <f>IF($B197="","",VLOOKUP(B197,Données!$A$1:$G$533,4,FALSE))</f>
        <v/>
      </c>
      <c r="F197" s="103" t="str">
        <f>IF($B197="","",VLOOKUP(B197,Données!$A$1:$G$533,6,FALSE))</f>
        <v/>
      </c>
      <c r="G197" s="103"/>
      <c r="H197" s="104" t="str">
        <f>IF($B197="","",VLOOKUP(B197,Données!$A$1:$G$533,7,FALSE))</f>
        <v/>
      </c>
      <c r="J197" s="93" t="str">
        <f t="shared" si="2"/>
        <v/>
      </c>
    </row>
    <row r="198" spans="1:10" x14ac:dyDescent="0.2">
      <c r="B198" s="105"/>
      <c r="C198" s="106" t="str">
        <f>IF($B198="","",VLOOKUP(B198,Données!$A$1:$G$533,2,FALSE))</f>
        <v/>
      </c>
      <c r="D198" s="106" t="str">
        <f>IF($B198="","",VLOOKUP(B198,Données!$A$1:$G$533,3,FALSE))</f>
        <v/>
      </c>
      <c r="E198" s="106" t="str">
        <f>IF($B198="","",VLOOKUP(B198,Données!$A$1:$G$533,4,FALSE))</f>
        <v/>
      </c>
      <c r="F198" s="107" t="str">
        <f>IF($B198="","",VLOOKUP(B198,Données!$A$1:$G$533,6,FALSE))</f>
        <v/>
      </c>
      <c r="G198" s="107"/>
      <c r="H198" s="108" t="str">
        <f>IF($B198="","",VLOOKUP(B198,Données!$A$1:$G$533,7,FALSE))</f>
        <v/>
      </c>
      <c r="J198" s="93" t="str">
        <f t="shared" si="2"/>
        <v/>
      </c>
    </row>
    <row r="199" spans="1:10" x14ac:dyDescent="0.2">
      <c r="A199" s="1">
        <v>1</v>
      </c>
      <c r="B199" s="3">
        <v>439</v>
      </c>
      <c r="C199" s="2" t="str">
        <f>IF($B199="","",VLOOKUP(B199,Données!$A$1:$G$533,2,FALSE))</f>
        <v>BLIN</v>
      </c>
      <c r="D199" s="2" t="str">
        <f>IF($B199="","",VLOOKUP(B199,Données!$A$1:$G$533,3,FALSE))</f>
        <v>ANTHEA</v>
      </c>
      <c r="E199" s="2" t="str">
        <f>IF($B199="","",VLOOKUP(B199,Données!$A$1:$G$533,4,FALSE))</f>
        <v xml:space="preserve">Saint-Louis Bonnières </v>
      </c>
      <c r="F199" s="91">
        <f>IF($B199="","",VLOOKUP(B199,Données!$A$1:$G$533,6,FALSE))</f>
        <v>38902</v>
      </c>
      <c r="G199" s="91" t="s">
        <v>713</v>
      </c>
      <c r="H199" s="2" t="str">
        <f>IF($B199="","",VLOOKUP(B199,Données!$A$1:$G$533,7,FALSE))</f>
        <v>F</v>
      </c>
      <c r="I199" s="95">
        <v>8.217592592592594E-3</v>
      </c>
      <c r="J199" s="96">
        <f>IF(I199="","",2.5/I199/24)</f>
        <v>12.676056338028166</v>
      </c>
    </row>
    <row r="200" spans="1:10" x14ac:dyDescent="0.2">
      <c r="A200" s="1">
        <v>2</v>
      </c>
      <c r="B200" s="3">
        <v>407</v>
      </c>
      <c r="C200" s="2" t="str">
        <f>IF($B200="","",VLOOKUP(B200,Données!$A$1:$G$533,2,FALSE))</f>
        <v>Laurence</v>
      </c>
      <c r="D200" s="2" t="str">
        <f>IF($B200="","",VLOOKUP(B200,Données!$A$1:$G$533,3,FALSE))</f>
        <v>Noémie</v>
      </c>
      <c r="E200" s="2" t="str">
        <f>IF($B200="","",VLOOKUP(B200,Données!$A$1:$G$533,4,FALSE))</f>
        <v>Albert Thierry</v>
      </c>
      <c r="F200" s="91">
        <f>IF($B200="","",VLOOKUP(B200,Données!$A$1:$G$533,6,FALSE))</f>
        <v>38434</v>
      </c>
      <c r="G200" s="91" t="s">
        <v>713</v>
      </c>
      <c r="H200" s="2" t="str">
        <f>IF($B200="","",VLOOKUP(B200,Données!$A$1:$G$533,7,FALSE))</f>
        <v>F</v>
      </c>
      <c r="I200" s="95"/>
      <c r="J200" s="96" t="str">
        <f t="shared" ref="J200:J246" si="3">IF(I200="","",2.5/I200/24)</f>
        <v/>
      </c>
    </row>
    <row r="201" spans="1:10" x14ac:dyDescent="0.2">
      <c r="A201" s="1">
        <v>3</v>
      </c>
      <c r="B201" s="3">
        <v>446</v>
      </c>
      <c r="C201" s="2" t="str">
        <f>IF($B201="","",VLOOKUP(B201,Données!$A$1:$G$533,2,FALSE))</f>
        <v>SIOHAN</v>
      </c>
      <c r="D201" s="2" t="str">
        <f>IF($B201="","",VLOOKUP(B201,Données!$A$1:$G$533,3,FALSE))</f>
        <v>MARGOT</v>
      </c>
      <c r="E201" s="2" t="str">
        <f>IF($B201="","",VLOOKUP(B201,Données!$A$1:$G$533,4,FALSE))</f>
        <v>SULLY</v>
      </c>
      <c r="F201" s="91">
        <f>IF($B201="","",VLOOKUP(B201,Données!$A$1:$G$533,6,FALSE))</f>
        <v>38955</v>
      </c>
      <c r="G201" s="91" t="s">
        <v>713</v>
      </c>
      <c r="H201" s="2" t="str">
        <f>IF($B201="","",VLOOKUP(B201,Données!$A$1:$G$533,7,FALSE))</f>
        <v>F</v>
      </c>
      <c r="I201" s="95"/>
      <c r="J201" s="96" t="str">
        <f t="shared" si="3"/>
        <v/>
      </c>
    </row>
    <row r="202" spans="1:10" x14ac:dyDescent="0.2">
      <c r="A202" s="1">
        <v>4</v>
      </c>
      <c r="B202" s="3">
        <v>404</v>
      </c>
      <c r="C202" s="2" t="str">
        <f>IF($B202="","",VLOOKUP(B202,Données!$A$1:$G$533,2,FALSE))</f>
        <v>Hamdaoua</v>
      </c>
      <c r="D202" s="2" t="str">
        <f>IF($B202="","",VLOOKUP(B202,Données!$A$1:$G$533,3,FALSE))</f>
        <v>Mina</v>
      </c>
      <c r="E202" s="2" t="str">
        <f>IF($B202="","",VLOOKUP(B202,Données!$A$1:$G$533,4,FALSE))</f>
        <v>Albert Thierry</v>
      </c>
      <c r="F202" s="91">
        <f>IF($B202="","",VLOOKUP(B202,Données!$A$1:$G$533,6,FALSE))</f>
        <v>38929</v>
      </c>
      <c r="G202" s="91" t="s">
        <v>713</v>
      </c>
      <c r="H202" s="2" t="str">
        <f>IF($B202="","",VLOOKUP(B202,Données!$A$1:$G$533,7,FALSE))</f>
        <v>F</v>
      </c>
      <c r="I202" s="95"/>
      <c r="J202" s="96" t="str">
        <f t="shared" si="3"/>
        <v/>
      </c>
    </row>
    <row r="203" spans="1:10" x14ac:dyDescent="0.2">
      <c r="A203" s="1">
        <v>5</v>
      </c>
      <c r="B203" s="3">
        <v>433</v>
      </c>
      <c r="C203" s="2" t="str">
        <f>IF($B203="","",VLOOKUP(B203,Données!$A$1:$G$533,2,FALSE))</f>
        <v>ANNE</v>
      </c>
      <c r="D203" s="2" t="str">
        <f>IF($B203="","",VLOOKUP(B203,Données!$A$1:$G$533,3,FALSE))</f>
        <v>Peinda</v>
      </c>
      <c r="E203" s="2" t="str">
        <f>IF($B203="","",VLOOKUP(B203,Données!$A$1:$G$533,4,FALSE))</f>
        <v>Pasteur</v>
      </c>
      <c r="F203" s="91">
        <f>IF($B203="","",VLOOKUP(B203,Données!$A$1:$G$533,6,FALSE))</f>
        <v>38720</v>
      </c>
      <c r="G203" s="91" t="s">
        <v>713</v>
      </c>
      <c r="H203" s="2" t="str">
        <f>IF($B203="","",VLOOKUP(B203,Données!$A$1:$G$533,7,FALSE))</f>
        <v>F</v>
      </c>
      <c r="I203" s="95"/>
      <c r="J203" s="96" t="str">
        <f t="shared" si="3"/>
        <v/>
      </c>
    </row>
    <row r="204" spans="1:10" x14ac:dyDescent="0.2">
      <c r="A204" s="1">
        <v>6</v>
      </c>
      <c r="B204" s="3">
        <v>405</v>
      </c>
      <c r="C204" s="2" t="str">
        <f>IF($B204="","",VLOOKUP(B204,Données!$A$1:$G$533,2,FALSE))</f>
        <v>Neiva</v>
      </c>
      <c r="D204" s="2" t="str">
        <f>IF($B204="","",VLOOKUP(B204,Données!$A$1:$G$533,3,FALSE))</f>
        <v>Lina</v>
      </c>
      <c r="E204" s="2" t="str">
        <f>IF($B204="","",VLOOKUP(B204,Données!$A$1:$G$533,4,FALSE))</f>
        <v>Albert Thierry</v>
      </c>
      <c r="F204" s="91">
        <f>IF($B204="","",VLOOKUP(B204,Données!$A$1:$G$533,6,FALSE))</f>
        <v>38705</v>
      </c>
      <c r="G204" s="91" t="s">
        <v>713</v>
      </c>
      <c r="H204" s="2" t="str">
        <f>IF($B204="","",VLOOKUP(B204,Données!$A$1:$G$533,7,FALSE))</f>
        <v>F</v>
      </c>
      <c r="I204" s="95"/>
      <c r="J204" s="96" t="str">
        <f t="shared" si="3"/>
        <v/>
      </c>
    </row>
    <row r="205" spans="1:10" x14ac:dyDescent="0.2">
      <c r="A205" s="1">
        <v>7</v>
      </c>
      <c r="B205" s="3">
        <v>604</v>
      </c>
      <c r="C205" s="2" t="str">
        <f>IF($B205="","",VLOOKUP(B205,Données!$A$1:$G$533,2,FALSE))</f>
        <v>PETROLESI</v>
      </c>
      <c r="D205" s="2" t="str">
        <f>IF($B205="","",VLOOKUP(B205,Données!$A$1:$G$533,3,FALSE))</f>
        <v>Julia</v>
      </c>
      <c r="E205" s="2" t="str">
        <f>IF($B205="","",VLOOKUP(B205,Données!$A$1:$G$533,4,FALSE))</f>
        <v xml:space="preserve">Galilée </v>
      </c>
      <c r="F205" s="91">
        <f>IF($B205="","",VLOOKUP(B205,Données!$A$1:$G$533,6,FALSE))</f>
        <v>38267</v>
      </c>
      <c r="G205" s="91" t="s">
        <v>713</v>
      </c>
      <c r="H205" s="2" t="str">
        <f>IF($B205="","",VLOOKUP(B205,Données!$A$1:$G$533,7,FALSE))</f>
        <v>F</v>
      </c>
      <c r="I205" s="95"/>
      <c r="J205" s="96" t="str">
        <f t="shared" si="3"/>
        <v/>
      </c>
    </row>
    <row r="206" spans="1:10" x14ac:dyDescent="0.2">
      <c r="A206" s="1">
        <v>8</v>
      </c>
      <c r="B206" s="3">
        <v>441</v>
      </c>
      <c r="C206" s="2" t="str">
        <f>IF($B206="","",VLOOKUP(B206,Données!$A$1:$G$533,2,FALSE))</f>
        <v>SAMASSI</v>
      </c>
      <c r="D206" s="2" t="str">
        <f>IF($B206="","",VLOOKUP(B206,Données!$A$1:$G$533,3,FALSE))</f>
        <v>SHANA KADY</v>
      </c>
      <c r="E206" s="2" t="str">
        <f>IF($B206="","",VLOOKUP(B206,Données!$A$1:$G$533,4,FALSE))</f>
        <v xml:space="preserve">Saint-Louis Bonnières </v>
      </c>
      <c r="F206" s="91">
        <f>IF($B206="","",VLOOKUP(B206,Données!$A$1:$G$533,6,FALSE))</f>
        <v>38728</v>
      </c>
      <c r="G206" s="91" t="s">
        <v>713</v>
      </c>
      <c r="H206" s="2" t="str">
        <f>IF($B206="","",VLOOKUP(B206,Données!$A$1:$G$533,7,FALSE))</f>
        <v>F</v>
      </c>
      <c r="I206" s="95">
        <v>9.2013888888888892E-3</v>
      </c>
      <c r="J206" s="96">
        <f t="shared" si="3"/>
        <v>11.320754716981133</v>
      </c>
    </row>
    <row r="207" spans="1:10" x14ac:dyDescent="0.2">
      <c r="A207" s="1">
        <v>9</v>
      </c>
      <c r="B207" s="3">
        <v>600</v>
      </c>
      <c r="C207" s="2" t="str">
        <f>IF($B207="","",VLOOKUP(B207,Données!$A$1:$G$533,2,FALSE))</f>
        <v>TRAORE</v>
      </c>
      <c r="D207" s="2" t="str">
        <f>IF($B207="","",VLOOKUP(B207,Données!$A$1:$G$533,3,FALSE))</f>
        <v>Fatoumata</v>
      </c>
      <c r="E207" s="2" t="str">
        <f>IF($B207="","",VLOOKUP(B207,Données!$A$1:$G$533,4,FALSE))</f>
        <v>CHENIER</v>
      </c>
      <c r="F207" s="91">
        <f>IF($B207="","",VLOOKUP(B207,Données!$A$1:$G$533,6,FALSE))</f>
        <v>38132</v>
      </c>
      <c r="G207" s="91" t="s">
        <v>714</v>
      </c>
      <c r="H207" s="2" t="str">
        <f>IF($B207="","",VLOOKUP(B207,Données!$A$1:$G$533,7,FALSE))</f>
        <v>F</v>
      </c>
      <c r="I207" s="95"/>
      <c r="J207" s="96" t="str">
        <f t="shared" si="3"/>
        <v/>
      </c>
    </row>
    <row r="208" spans="1:10" x14ac:dyDescent="0.2">
      <c r="A208" s="1">
        <v>10</v>
      </c>
      <c r="B208" s="3">
        <v>406</v>
      </c>
      <c r="C208" s="2" t="str">
        <f>IF($B208="","",VLOOKUP(B208,Données!$A$1:$G$533,2,FALSE))</f>
        <v>Kessab</v>
      </c>
      <c r="D208" s="2" t="str">
        <f>IF($B208="","",VLOOKUP(B208,Données!$A$1:$G$533,3,FALSE))</f>
        <v>Chahinez</v>
      </c>
      <c r="E208" s="2" t="str">
        <f>IF($B208="","",VLOOKUP(B208,Données!$A$1:$G$533,4,FALSE))</f>
        <v>Albert Thierry</v>
      </c>
      <c r="F208" s="91">
        <f>IF($B208="","",VLOOKUP(B208,Données!$A$1:$G$533,6,FALSE))</f>
        <v>38686</v>
      </c>
      <c r="G208" s="91" t="s">
        <v>713</v>
      </c>
      <c r="H208" s="2" t="str">
        <f>IF($B208="","",VLOOKUP(B208,Données!$A$1:$G$533,7,FALSE))</f>
        <v>F</v>
      </c>
      <c r="I208" s="95"/>
      <c r="J208" s="96" t="str">
        <f t="shared" si="3"/>
        <v/>
      </c>
    </row>
    <row r="209" spans="1:10" x14ac:dyDescent="0.2">
      <c r="A209" s="1">
        <v>11</v>
      </c>
      <c r="B209" s="3">
        <v>440</v>
      </c>
      <c r="C209" s="2" t="str">
        <f>IF($B209="","",VLOOKUP(B209,Données!$A$1:$G$533,2,FALSE))</f>
        <v>ATTOUCHE</v>
      </c>
      <c r="D209" s="2" t="str">
        <f>IF($B209="","",VLOOKUP(B209,Données!$A$1:$G$533,3,FALSE))</f>
        <v>SOFIA</v>
      </c>
      <c r="E209" s="2" t="str">
        <f>IF($B209="","",VLOOKUP(B209,Données!$A$1:$G$533,4,FALSE))</f>
        <v xml:space="preserve">Saint-Louis Bonnières </v>
      </c>
      <c r="F209" s="91">
        <f>IF($B209="","",VLOOKUP(B209,Données!$A$1:$G$533,6,FALSE))</f>
        <v>38859</v>
      </c>
      <c r="G209" s="91" t="s">
        <v>713</v>
      </c>
      <c r="H209" s="2" t="str">
        <f>IF($B209="","",VLOOKUP(B209,Données!$A$1:$G$533,7,FALSE))</f>
        <v>F</v>
      </c>
      <c r="I209" s="95">
        <v>9.4560185185185181E-3</v>
      </c>
      <c r="J209" s="96">
        <f t="shared" si="3"/>
        <v>11.015911872705018</v>
      </c>
    </row>
    <row r="210" spans="1:10" x14ac:dyDescent="0.2">
      <c r="A210" s="1">
        <v>12</v>
      </c>
      <c r="B210" s="3">
        <v>424</v>
      </c>
      <c r="C210" s="2" t="str">
        <f>IF($B210="","",VLOOKUP(B210,Données!$A$1:$G$533,2,FALSE))</f>
        <v>PARTULA</v>
      </c>
      <c r="D210" s="2" t="str">
        <f>IF($B210="","",VLOOKUP(B210,Données!$A$1:$G$533,3,FALSE))</f>
        <v>Noémie</v>
      </c>
      <c r="E210" s="2" t="str">
        <f>IF($B210="","",VLOOKUP(B210,Données!$A$1:$G$533,4,FALSE))</f>
        <v xml:space="preserve">PAGNOL </v>
      </c>
      <c r="F210" s="91">
        <f>IF($B210="","",VLOOKUP(B210,Données!$A$1:$G$533,6,FALSE))</f>
        <v>38720</v>
      </c>
      <c r="G210" s="91" t="s">
        <v>713</v>
      </c>
      <c r="H210" s="2" t="str">
        <f>IF($B210="","",VLOOKUP(B210,Données!$A$1:$G$533,7,FALSE))</f>
        <v>F</v>
      </c>
      <c r="I210" s="95"/>
      <c r="J210" s="96" t="str">
        <f t="shared" si="3"/>
        <v/>
      </c>
    </row>
    <row r="211" spans="1:10" x14ac:dyDescent="0.2">
      <c r="A211" s="1">
        <v>13</v>
      </c>
      <c r="B211" s="3">
        <v>470</v>
      </c>
      <c r="C211" s="2" t="str">
        <f>IF($B211="","",VLOOKUP(B211,Données!$A$1:$G$533,2,FALSE))</f>
        <v>FARINEAUX</v>
      </c>
      <c r="D211" s="2" t="str">
        <f>IF($B211="","",VLOOKUP(B211,Données!$A$1:$G$533,3,FALSE))</f>
        <v>Léna</v>
      </c>
      <c r="E211" s="2" t="str">
        <f>IF($B211="","",VLOOKUP(B211,Données!$A$1:$G$533,4,FALSE))</f>
        <v xml:space="preserve">Galilée </v>
      </c>
      <c r="F211" s="91">
        <f>IF($B211="","",VLOOKUP(B211,Données!$A$1:$G$533,6,FALSE))</f>
        <v>39029</v>
      </c>
      <c r="G211" s="91" t="s">
        <v>713</v>
      </c>
      <c r="H211" s="2" t="str">
        <f>IF($B211="","",VLOOKUP(B211,Données!$A$1:$G$533,7,FALSE))</f>
        <v>F</v>
      </c>
      <c r="I211" s="95"/>
      <c r="J211" s="96" t="str">
        <f t="shared" si="3"/>
        <v/>
      </c>
    </row>
    <row r="212" spans="1:10" x14ac:dyDescent="0.2">
      <c r="A212" s="1">
        <v>14</v>
      </c>
      <c r="B212" s="3">
        <v>603</v>
      </c>
      <c r="C212" s="2" t="str">
        <f>IF($B212="","",VLOOKUP(B212,Données!$A$1:$G$533,2,FALSE))</f>
        <v>ZEHIAR</v>
      </c>
      <c r="D212" s="2" t="str">
        <f>IF($B212="","",VLOOKUP(B212,Données!$A$1:$G$533,3,FALSE))</f>
        <v>Malak</v>
      </c>
      <c r="E212" s="2" t="str">
        <f>IF($B212="","",VLOOKUP(B212,Données!$A$1:$G$533,4,FALSE))</f>
        <v>Pasteur</v>
      </c>
      <c r="F212" s="91">
        <f>IF($B212="","",VLOOKUP(B212,Données!$A$1:$G$533,6,FALSE))</f>
        <v>38066</v>
      </c>
      <c r="G212" s="91" t="s">
        <v>714</v>
      </c>
      <c r="H212" s="2" t="str">
        <f>IF($B212="","",VLOOKUP(B212,Données!$A$1:$G$533,7,FALSE))</f>
        <v>F</v>
      </c>
      <c r="I212" s="95">
        <v>9.6990740740740735E-3</v>
      </c>
      <c r="J212" s="96">
        <f t="shared" si="3"/>
        <v>10.73985680190931</v>
      </c>
    </row>
    <row r="213" spans="1:10" x14ac:dyDescent="0.2">
      <c r="A213" s="1">
        <v>15</v>
      </c>
      <c r="B213" s="3">
        <v>413</v>
      </c>
      <c r="C213" s="2" t="str">
        <f>IF($B213="","",VLOOKUP(B213,Données!$A$1:$G$533,2,FALSE))</f>
        <v>MOKHTARI</v>
      </c>
      <c r="D213" s="2" t="str">
        <f>IF($B213="","",VLOOKUP(B213,Données!$A$1:$G$533,3,FALSE))</f>
        <v>Amel</v>
      </c>
      <c r="E213" s="2" t="str">
        <f>IF($B213="","",VLOOKUP(B213,Données!$A$1:$G$533,4,FALSE))</f>
        <v>CHENIER</v>
      </c>
      <c r="F213" s="91">
        <f>IF($B213="","",VLOOKUP(B213,Données!$A$1:$G$533,6,FALSE))</f>
        <v>38894</v>
      </c>
      <c r="G213" s="91" t="s">
        <v>713</v>
      </c>
      <c r="H213" s="2" t="str">
        <f>IF($B213="","",VLOOKUP(B213,Données!$A$1:$G$533,7,FALSE))</f>
        <v>F</v>
      </c>
      <c r="I213" s="95"/>
      <c r="J213" s="96" t="str">
        <f t="shared" si="3"/>
        <v/>
      </c>
    </row>
    <row r="214" spans="1:10" x14ac:dyDescent="0.2">
      <c r="A214" s="1">
        <v>16</v>
      </c>
      <c r="B214" s="3">
        <v>427</v>
      </c>
      <c r="C214" s="2" t="str">
        <f>IF($B214="","",VLOOKUP(B214,Données!$A$1:$G$533,2,FALSE))</f>
        <v>HUET</v>
      </c>
      <c r="D214" s="2" t="str">
        <f>IF($B214="","",VLOOKUP(B214,Données!$A$1:$G$533,3,FALSE))</f>
        <v>Manon</v>
      </c>
      <c r="E214" s="2" t="str">
        <f>IF($B214="","",VLOOKUP(B214,Données!$A$1:$G$533,4,FALSE))</f>
        <v xml:space="preserve">PAGNOL </v>
      </c>
      <c r="F214" s="91">
        <f>IF($B214="","",VLOOKUP(B214,Données!$A$1:$G$533,6,FALSE))</f>
        <v>38638</v>
      </c>
      <c r="G214" s="91" t="s">
        <v>713</v>
      </c>
      <c r="H214" s="2" t="str">
        <f>IF($B214="","",VLOOKUP(B214,Données!$A$1:$G$533,7,FALSE))</f>
        <v>F</v>
      </c>
      <c r="I214" s="95"/>
      <c r="J214" s="96" t="str">
        <f t="shared" si="3"/>
        <v/>
      </c>
    </row>
    <row r="215" spans="1:10" x14ac:dyDescent="0.2">
      <c r="A215" s="1">
        <v>17</v>
      </c>
      <c r="B215" s="3">
        <v>465</v>
      </c>
      <c r="C215" s="2" t="str">
        <f>IF($B215="","",VLOOKUP(B215,Données!$A$1:$G$533,2,FALSE))</f>
        <v>SICARD</v>
      </c>
      <c r="D215" s="2" t="str">
        <f>IF($B215="","",VLOOKUP(B215,Données!$A$1:$G$533,3,FALSE))</f>
        <v>Maud</v>
      </c>
      <c r="E215" s="2" t="str">
        <f>IF($B215="","",VLOOKUP(B215,Données!$A$1:$G$533,4,FALSE))</f>
        <v xml:space="preserve">Galilée </v>
      </c>
      <c r="F215" s="91">
        <f>IF($B215="","",VLOOKUP(B215,Données!$A$1:$G$533,6,FALSE))</f>
        <v>38855</v>
      </c>
      <c r="G215" s="91" t="s">
        <v>713</v>
      </c>
      <c r="H215" s="2" t="str">
        <f>IF($B215="","",VLOOKUP(B215,Données!$A$1:$G$533,7,FALSE))</f>
        <v>F</v>
      </c>
      <c r="I215" s="95"/>
      <c r="J215" s="96" t="str">
        <f t="shared" si="3"/>
        <v/>
      </c>
    </row>
    <row r="216" spans="1:10" x14ac:dyDescent="0.2">
      <c r="A216" s="1">
        <v>18</v>
      </c>
      <c r="B216" s="3">
        <v>463</v>
      </c>
      <c r="C216" s="2" t="str">
        <f>IF($B216="","",VLOOKUP(B216,Données!$A$1:$G$533,2,FALSE))</f>
        <v>TARCHI</v>
      </c>
      <c r="D216" s="2" t="str">
        <f>IF($B216="","",VLOOKUP(B216,Données!$A$1:$G$533,3,FALSE))</f>
        <v>Dina</v>
      </c>
      <c r="E216" s="2" t="str">
        <f>IF($B216="","",VLOOKUP(B216,Données!$A$1:$G$533,4,FALSE))</f>
        <v xml:space="preserve">Galilée </v>
      </c>
      <c r="F216" s="91">
        <f>IF($B216="","",VLOOKUP(B216,Données!$A$1:$G$533,6,FALSE))</f>
        <v>38821</v>
      </c>
      <c r="G216" s="91" t="s">
        <v>713</v>
      </c>
      <c r="H216" s="2" t="str">
        <f>IF($B216="","",VLOOKUP(B216,Données!$A$1:$G$533,7,FALSE))</f>
        <v>F</v>
      </c>
      <c r="I216" s="95"/>
      <c r="J216" s="96" t="str">
        <f t="shared" si="3"/>
        <v/>
      </c>
    </row>
    <row r="217" spans="1:10" x14ac:dyDescent="0.2">
      <c r="A217" s="1">
        <v>19</v>
      </c>
      <c r="B217" s="3">
        <v>400</v>
      </c>
      <c r="C217" s="2" t="str">
        <f>IF($B217="","",VLOOKUP(B217,Données!$A$1:$G$533,2,FALSE))</f>
        <v>Machiami</v>
      </c>
      <c r="D217" s="2" t="str">
        <f>IF($B217="","",VLOOKUP(B217,Données!$A$1:$G$533,3,FALSE))</f>
        <v>Meité</v>
      </c>
      <c r="E217" s="2" t="str">
        <f>IF($B217="","",VLOOKUP(B217,Données!$A$1:$G$533,4,FALSE))</f>
        <v>Albert Thierry</v>
      </c>
      <c r="F217" s="91">
        <f>IF($B217="","",VLOOKUP(B217,Données!$A$1:$G$533,6,FALSE))</f>
        <v>39070</v>
      </c>
      <c r="G217" s="91" t="s">
        <v>713</v>
      </c>
      <c r="H217" s="2" t="str">
        <f>IF($B217="","",VLOOKUP(B217,Données!$A$1:$G$533,7,FALSE))</f>
        <v>F</v>
      </c>
      <c r="I217" s="95"/>
      <c r="J217" s="96" t="str">
        <f t="shared" si="3"/>
        <v/>
      </c>
    </row>
    <row r="218" spans="1:10" x14ac:dyDescent="0.2">
      <c r="A218" s="1">
        <v>20</v>
      </c>
      <c r="B218" s="3">
        <v>445</v>
      </c>
      <c r="C218" s="2" t="str">
        <f>IF($B218="","",VLOOKUP(B218,Données!$A$1:$G$533,2,FALSE))</f>
        <v>NUTIN</v>
      </c>
      <c r="D218" s="2" t="str">
        <f>IF($B218="","",VLOOKUP(B218,Données!$A$1:$G$533,3,FALSE))</f>
        <v>CANELLE</v>
      </c>
      <c r="E218" s="2" t="str">
        <f>IF($B218="","",VLOOKUP(B218,Données!$A$1:$G$533,4,FALSE))</f>
        <v>SULLY</v>
      </c>
      <c r="F218" s="91">
        <f>IF($B218="","",VLOOKUP(B218,Données!$A$1:$G$533,6,FALSE))</f>
        <v>39066</v>
      </c>
      <c r="G218" s="91" t="s">
        <v>713</v>
      </c>
      <c r="H218" s="2" t="str">
        <f>IF($B218="","",VLOOKUP(B218,Données!$A$1:$G$533,7,FALSE))</f>
        <v>F</v>
      </c>
      <c r="I218" s="95"/>
      <c r="J218" s="96" t="str">
        <f t="shared" si="3"/>
        <v/>
      </c>
    </row>
    <row r="219" spans="1:10" x14ac:dyDescent="0.2">
      <c r="A219" s="1">
        <v>21</v>
      </c>
      <c r="B219" s="3">
        <v>428</v>
      </c>
      <c r="C219" s="2" t="str">
        <f>IF($B219="","",VLOOKUP(B219,Données!$A$1:$G$533,2,FALSE))</f>
        <v>CARRE</v>
      </c>
      <c r="D219" s="2" t="str">
        <f>IF($B219="","",VLOOKUP(B219,Données!$A$1:$G$533,3,FALSE))</f>
        <v>Emma</v>
      </c>
      <c r="E219" s="2" t="str">
        <f>IF($B219="","",VLOOKUP(B219,Données!$A$1:$G$533,4,FALSE))</f>
        <v xml:space="preserve">PAGNOL </v>
      </c>
      <c r="F219" s="91">
        <f>IF($B219="","",VLOOKUP(B219,Données!$A$1:$G$533,6,FALSE))</f>
        <v>38506</v>
      </c>
      <c r="G219" s="91" t="s">
        <v>713</v>
      </c>
      <c r="H219" s="2" t="str">
        <f>IF($B219="","",VLOOKUP(B219,Données!$A$1:$G$533,7,FALSE))</f>
        <v>F</v>
      </c>
      <c r="I219" s="95"/>
      <c r="J219" s="96" t="str">
        <f t="shared" si="3"/>
        <v/>
      </c>
    </row>
    <row r="220" spans="1:10" x14ac:dyDescent="0.2">
      <c r="A220" s="1">
        <v>22</v>
      </c>
      <c r="B220" s="3">
        <v>458</v>
      </c>
      <c r="C220" s="2" t="str">
        <f>IF($B220="","",VLOOKUP(B220,Données!$A$1:$G$533,2,FALSE))</f>
        <v xml:space="preserve">BOUMEDIENE </v>
      </c>
      <c r="D220" s="2" t="str">
        <f>IF($B220="","",VLOOKUP(B220,Données!$A$1:$G$533,3,FALSE))</f>
        <v>Farah</v>
      </c>
      <c r="E220" s="2" t="str">
        <f>IF($B220="","",VLOOKUP(B220,Données!$A$1:$G$533,4,FALSE))</f>
        <v xml:space="preserve">Galilée </v>
      </c>
      <c r="F220" s="91">
        <f>IF($B220="","",VLOOKUP(B220,Données!$A$1:$G$533,6,FALSE))</f>
        <v>38513</v>
      </c>
      <c r="G220" s="91" t="s">
        <v>713</v>
      </c>
      <c r="H220" s="2" t="str">
        <f>IF($B220="","",VLOOKUP(B220,Données!$A$1:$G$533,7,FALSE))</f>
        <v>F</v>
      </c>
      <c r="I220" s="95"/>
      <c r="J220" s="96" t="str">
        <f t="shared" si="3"/>
        <v/>
      </c>
    </row>
    <row r="221" spans="1:10" x14ac:dyDescent="0.2">
      <c r="A221" s="1">
        <v>23</v>
      </c>
      <c r="B221" s="3">
        <v>455</v>
      </c>
      <c r="C221" s="2" t="str">
        <f>IF($B221="","",VLOOKUP(B221,Données!$A$1:$G$533,2,FALSE))</f>
        <v>SALLAMI</v>
      </c>
      <c r="D221" s="2" t="str">
        <f>IF($B221="","",VLOOKUP(B221,Données!$A$1:$G$533,3,FALSE))</f>
        <v>Imane</v>
      </c>
      <c r="E221" s="2" t="str">
        <f>IF($B221="","",VLOOKUP(B221,Données!$A$1:$G$533,4,FALSE))</f>
        <v xml:space="preserve">Galilée </v>
      </c>
      <c r="F221" s="91">
        <f>IF($B221="","",VLOOKUP(B221,Données!$A$1:$G$533,6,FALSE))</f>
        <v>38384</v>
      </c>
      <c r="G221" s="91" t="s">
        <v>713</v>
      </c>
      <c r="H221" s="2" t="str">
        <f>IF($B221="","",VLOOKUP(B221,Données!$A$1:$G$533,7,FALSE))</f>
        <v>F</v>
      </c>
      <c r="I221" s="95"/>
      <c r="J221" s="96" t="str">
        <f t="shared" si="3"/>
        <v/>
      </c>
    </row>
    <row r="222" spans="1:10" x14ac:dyDescent="0.2">
      <c r="A222" s="1">
        <v>24</v>
      </c>
      <c r="B222" s="3">
        <v>459</v>
      </c>
      <c r="C222" s="2" t="str">
        <f>IF($B222="","",VLOOKUP(B222,Données!$A$1:$G$533,2,FALSE))</f>
        <v>ADILE</v>
      </c>
      <c r="D222" s="2" t="str">
        <f>IF($B222="","",VLOOKUP(B222,Données!$A$1:$G$533,3,FALSE))</f>
        <v>Riham</v>
      </c>
      <c r="E222" s="2" t="str">
        <f>IF($B222="","",VLOOKUP(B222,Données!$A$1:$G$533,4,FALSE))</f>
        <v xml:space="preserve">Galilée </v>
      </c>
      <c r="F222" s="91">
        <f>IF($B222="","",VLOOKUP(B222,Données!$A$1:$G$533,6,FALSE))</f>
        <v>38627</v>
      </c>
      <c r="G222" s="91" t="s">
        <v>713</v>
      </c>
      <c r="H222" s="2" t="str">
        <f>IF($B222="","",VLOOKUP(B222,Données!$A$1:$G$533,7,FALSE))</f>
        <v>F</v>
      </c>
      <c r="I222" s="95"/>
      <c r="J222" s="96" t="str">
        <f t="shared" si="3"/>
        <v/>
      </c>
    </row>
    <row r="223" spans="1:10" x14ac:dyDescent="0.2">
      <c r="A223" s="1">
        <v>25</v>
      </c>
      <c r="B223" s="3">
        <v>402</v>
      </c>
      <c r="C223" s="2" t="str">
        <f>IF($B223="","",VLOOKUP(B223,Données!$A$1:$G$533,2,FALSE))</f>
        <v>Aronica-Grandin</v>
      </c>
      <c r="D223" s="2" t="str">
        <f>IF($B223="","",VLOOKUP(B223,Données!$A$1:$G$533,3,FALSE))</f>
        <v>Héléna</v>
      </c>
      <c r="E223" s="2" t="str">
        <f>IF($B223="","",VLOOKUP(B223,Données!$A$1:$G$533,4,FALSE))</f>
        <v>Albert Thierry</v>
      </c>
      <c r="F223" s="91">
        <f>IF($B223="","",VLOOKUP(B223,Données!$A$1:$G$533,6,FALSE))</f>
        <v>39044</v>
      </c>
      <c r="G223" s="91" t="s">
        <v>713</v>
      </c>
      <c r="H223" s="2" t="str">
        <f>IF($B223="","",VLOOKUP(B223,Données!$A$1:$G$533,7,FALSE))</f>
        <v>F</v>
      </c>
      <c r="I223" s="95"/>
      <c r="J223" s="96" t="str">
        <f t="shared" si="3"/>
        <v/>
      </c>
    </row>
    <row r="224" spans="1:10" x14ac:dyDescent="0.2">
      <c r="A224" s="1">
        <v>26</v>
      </c>
      <c r="B224" s="3">
        <v>467</v>
      </c>
      <c r="C224" s="2" t="str">
        <f>IF($B224="","",VLOOKUP(B224,Données!$A$1:$G$533,2,FALSE))</f>
        <v>TAGNAOUTI</v>
      </c>
      <c r="D224" s="2" t="str">
        <f>IF($B224="","",VLOOKUP(B224,Données!$A$1:$G$533,3,FALSE))</f>
        <v>Najoie</v>
      </c>
      <c r="E224" s="2" t="str">
        <f>IF($B224="","",VLOOKUP(B224,Données!$A$1:$G$533,4,FALSE))</f>
        <v xml:space="preserve">Galilée </v>
      </c>
      <c r="F224" s="91">
        <f>IF($B224="","",VLOOKUP(B224,Données!$A$1:$G$533,6,FALSE))</f>
        <v>38891</v>
      </c>
      <c r="G224" s="91" t="s">
        <v>713</v>
      </c>
      <c r="H224" s="2" t="str">
        <f>IF($B224="","",VLOOKUP(B224,Données!$A$1:$G$533,7,FALSE))</f>
        <v>F</v>
      </c>
      <c r="I224" s="95">
        <v>1.064814814814815E-2</v>
      </c>
      <c r="J224" s="96">
        <f t="shared" si="3"/>
        <v>9.7826086956521721</v>
      </c>
    </row>
    <row r="225" spans="1:10" x14ac:dyDescent="0.2">
      <c r="A225" s="1">
        <v>27</v>
      </c>
      <c r="B225" s="3">
        <v>437</v>
      </c>
      <c r="C225" s="2" t="str">
        <f>IF($B225="","",VLOOKUP(B225,Données!$A$1:$G$533,2,FALSE))</f>
        <v>KOUKI</v>
      </c>
      <c r="D225" s="2" t="str">
        <f>IF($B225="","",VLOOKUP(B225,Données!$A$1:$G$533,3,FALSE))</f>
        <v>Yasmine</v>
      </c>
      <c r="E225" s="2" t="str">
        <f>IF($B225="","",VLOOKUP(B225,Données!$A$1:$G$533,4,FALSE))</f>
        <v>Pasteur</v>
      </c>
      <c r="F225" s="91">
        <f>IF($B225="","",VLOOKUP(B225,Données!$A$1:$G$533,6,FALSE))</f>
        <v>38360</v>
      </c>
      <c r="G225" s="91" t="s">
        <v>713</v>
      </c>
      <c r="H225" s="2" t="str">
        <f>IF($B225="","",VLOOKUP(B225,Données!$A$1:$G$533,7,FALSE))</f>
        <v>F</v>
      </c>
      <c r="I225" s="95"/>
      <c r="J225" s="96" t="str">
        <f t="shared" si="3"/>
        <v/>
      </c>
    </row>
    <row r="226" spans="1:10" x14ac:dyDescent="0.2">
      <c r="A226" s="1">
        <v>28</v>
      </c>
      <c r="B226" s="3">
        <v>426</v>
      </c>
      <c r="C226" s="2" t="str">
        <f>IF($B226="","",VLOOKUP(B226,Données!$A$1:$G$533,2,FALSE))</f>
        <v>GOUZI</v>
      </c>
      <c r="D226" s="2" t="str">
        <f>IF($B226="","",VLOOKUP(B226,Données!$A$1:$G$533,3,FALSE))</f>
        <v>Wassila</v>
      </c>
      <c r="E226" s="2" t="str">
        <f>IF($B226="","",VLOOKUP(B226,Données!$A$1:$G$533,4,FALSE))</f>
        <v xml:space="preserve">PAGNOL </v>
      </c>
      <c r="F226" s="91">
        <f>IF($B226="","",VLOOKUP(B226,Données!$A$1:$G$533,6,FALSE))</f>
        <v>38665</v>
      </c>
      <c r="G226" s="91" t="s">
        <v>713</v>
      </c>
      <c r="H226" s="2" t="str">
        <f>IF($B226="","",VLOOKUP(B226,Données!$A$1:$G$533,7,FALSE))</f>
        <v>F</v>
      </c>
      <c r="I226" s="95"/>
      <c r="J226" s="96" t="str">
        <f t="shared" si="3"/>
        <v/>
      </c>
    </row>
    <row r="227" spans="1:10" x14ac:dyDescent="0.2">
      <c r="A227" s="1">
        <v>29</v>
      </c>
      <c r="B227" s="3">
        <v>605</v>
      </c>
      <c r="C227" s="2" t="str">
        <f>IF($B227="","",VLOOKUP(B227,Données!$A$1:$G$533,2,FALSE))</f>
        <v>BARRY</v>
      </c>
      <c r="D227" s="2" t="str">
        <f>IF($B227="","",VLOOKUP(B227,Données!$A$1:$G$533,3,FALSE))</f>
        <v>Hawaou</v>
      </c>
      <c r="E227" s="2">
        <f>IF($B227="","",VLOOKUP(B227,Données!$A$1:$G$533,4,FALSE))</f>
        <v>0</v>
      </c>
      <c r="F227" s="91">
        <f>IF($B227="","",VLOOKUP(B227,Données!$A$1:$G$533,6,FALSE))</f>
        <v>37987</v>
      </c>
      <c r="G227" s="91" t="s">
        <v>714</v>
      </c>
      <c r="H227" s="2" t="str">
        <f>IF($B227="","",VLOOKUP(B227,Données!$A$1:$G$533,7,FALSE))</f>
        <v>F</v>
      </c>
      <c r="I227" s="95"/>
      <c r="J227" s="96" t="str">
        <f t="shared" si="3"/>
        <v/>
      </c>
    </row>
    <row r="228" spans="1:10" x14ac:dyDescent="0.2">
      <c r="A228" s="1">
        <v>30</v>
      </c>
      <c r="B228" s="3">
        <v>471</v>
      </c>
      <c r="C228" s="2" t="str">
        <f>IF($B228="","",VLOOKUP(B228,Données!$A$1:$G$533,2,FALSE))</f>
        <v>DESDOITS</v>
      </c>
      <c r="D228" s="2" t="str">
        <f>IF($B228="","",VLOOKUP(B228,Données!$A$1:$G$533,3,FALSE))</f>
        <v>Eleonore</v>
      </c>
      <c r="E228" s="2" t="str">
        <f>IF($B228="","",VLOOKUP(B228,Données!$A$1:$G$533,4,FALSE))</f>
        <v>Sully</v>
      </c>
      <c r="F228" s="91">
        <f>IF($B228="","",VLOOKUP(B228,Données!$A$1:$G$533,6,FALSE))</f>
        <v>2006</v>
      </c>
      <c r="G228" s="91" t="s">
        <v>713</v>
      </c>
      <c r="H228" s="2" t="str">
        <f>IF($B228="","",VLOOKUP(B228,Données!$A$1:$G$533,7,FALSE))</f>
        <v>F</v>
      </c>
      <c r="I228" s="95"/>
      <c r="J228" s="96" t="str">
        <f t="shared" si="3"/>
        <v/>
      </c>
    </row>
    <row r="229" spans="1:10" x14ac:dyDescent="0.2">
      <c r="A229" s="1">
        <v>31</v>
      </c>
      <c r="B229" s="3">
        <v>425</v>
      </c>
      <c r="C229" s="2" t="str">
        <f>IF($B229="","",VLOOKUP(B229,Données!$A$1:$G$533,2,FALSE))</f>
        <v>LOISEAU</v>
      </c>
      <c r="D229" s="2" t="str">
        <f>IF($B229="","",VLOOKUP(B229,Données!$A$1:$G$533,3,FALSE))</f>
        <v>Iluna</v>
      </c>
      <c r="E229" s="2" t="str">
        <f>IF($B229="","",VLOOKUP(B229,Données!$A$1:$G$533,4,FALSE))</f>
        <v xml:space="preserve">PAGNOL </v>
      </c>
      <c r="F229" s="91">
        <f>IF($B229="","",VLOOKUP(B229,Données!$A$1:$G$533,6,FALSE))</f>
        <v>38675</v>
      </c>
      <c r="G229" s="91" t="s">
        <v>713</v>
      </c>
      <c r="H229" s="2" t="str">
        <f>IF($B229="","",VLOOKUP(B229,Données!$A$1:$G$533,7,FALSE))</f>
        <v>F</v>
      </c>
      <c r="I229" s="95"/>
      <c r="J229" s="96" t="str">
        <f t="shared" si="3"/>
        <v/>
      </c>
    </row>
    <row r="230" spans="1:10" x14ac:dyDescent="0.2">
      <c r="A230" s="1">
        <v>32</v>
      </c>
      <c r="B230" s="3">
        <v>448</v>
      </c>
      <c r="C230" s="2" t="str">
        <f>IF($B230="","",VLOOKUP(B230,Données!$A$1:$G$533,2,FALSE))</f>
        <v>CHANHTHABOUTDY</v>
      </c>
      <c r="D230" s="2" t="str">
        <f>IF($B230="","",VLOOKUP(B230,Données!$A$1:$G$533,3,FALSE))</f>
        <v>AURELIE</v>
      </c>
      <c r="E230" s="2" t="str">
        <f>IF($B230="","",VLOOKUP(B230,Données!$A$1:$G$533,4,FALSE))</f>
        <v>SULLY</v>
      </c>
      <c r="F230" s="91">
        <f>IF($B230="","",VLOOKUP(B230,Données!$A$1:$G$533,6,FALSE))</f>
        <v>38894</v>
      </c>
      <c r="G230" s="91" t="s">
        <v>713</v>
      </c>
      <c r="H230" s="2" t="str">
        <f>IF($B230="","",VLOOKUP(B230,Données!$A$1:$G$533,7,FALSE))</f>
        <v>F</v>
      </c>
      <c r="I230" s="95"/>
      <c r="J230" s="96" t="str">
        <f t="shared" si="3"/>
        <v/>
      </c>
    </row>
    <row r="231" spans="1:10" x14ac:dyDescent="0.2">
      <c r="A231" s="1">
        <v>33</v>
      </c>
      <c r="B231" s="3">
        <v>450</v>
      </c>
      <c r="C231" s="2" t="str">
        <f>IF($B231="","",VLOOKUP(B231,Données!$A$1:$G$533,2,FALSE))</f>
        <v>DAHMANI</v>
      </c>
      <c r="D231" s="2" t="str">
        <f>IF($B231="","",VLOOKUP(B231,Données!$A$1:$G$533,3,FALSE))</f>
        <v>IHSSANE</v>
      </c>
      <c r="E231" s="2" t="str">
        <f>IF($B231="","",VLOOKUP(B231,Données!$A$1:$G$533,4,FALSE))</f>
        <v>SULLY</v>
      </c>
      <c r="F231" s="91">
        <f>IF($B231="","",VLOOKUP(B231,Données!$A$1:$G$533,6,FALSE))</f>
        <v>38676</v>
      </c>
      <c r="G231" s="91" t="s">
        <v>713</v>
      </c>
      <c r="H231" s="2" t="str">
        <f>IF($B231="","",VLOOKUP(B231,Données!$A$1:$G$533,7,FALSE))</f>
        <v>F</v>
      </c>
      <c r="I231" s="95"/>
      <c r="J231" s="96" t="str">
        <f t="shared" si="3"/>
        <v/>
      </c>
    </row>
    <row r="232" spans="1:10" x14ac:dyDescent="0.2">
      <c r="A232" s="1">
        <v>34</v>
      </c>
      <c r="B232" s="3">
        <v>430</v>
      </c>
      <c r="C232" s="2" t="str">
        <f>IF($B232="","",VLOOKUP(B232,Données!$A$1:$G$533,2,FALSE))</f>
        <v>BOUICH</v>
      </c>
      <c r="D232" s="2" t="str">
        <f>IF($B232="","",VLOOKUP(B232,Données!$A$1:$G$533,3,FALSE))</f>
        <v>Aya</v>
      </c>
      <c r="E232" s="2" t="str">
        <f>IF($B232="","",VLOOKUP(B232,Données!$A$1:$G$533,4,FALSE))</f>
        <v>Pasteur</v>
      </c>
      <c r="F232" s="91">
        <f>IF($B232="","",VLOOKUP(B232,Données!$A$1:$G$533,6,FALSE))</f>
        <v>38935</v>
      </c>
      <c r="G232" s="91" t="s">
        <v>713</v>
      </c>
      <c r="H232" s="2" t="str">
        <f>IF($B232="","",VLOOKUP(B232,Données!$A$1:$G$533,7,FALSE))</f>
        <v>F</v>
      </c>
      <c r="I232" s="95">
        <v>1.113425925925926E-2</v>
      </c>
      <c r="J232" s="96">
        <f t="shared" si="3"/>
        <v>9.3555093555093549</v>
      </c>
    </row>
    <row r="233" spans="1:10" x14ac:dyDescent="0.2">
      <c r="A233" s="1">
        <v>35</v>
      </c>
      <c r="B233" s="3">
        <v>585</v>
      </c>
      <c r="C233" s="2" t="str">
        <f>IF($B233="","",VLOOKUP(B233,Données!$A$1:$G$533,2,FALSE))</f>
        <v>VILOCY</v>
      </c>
      <c r="D233" s="2" t="str">
        <f>IF($B233="","",VLOOKUP(B233,Données!$A$1:$G$533,3,FALSE))</f>
        <v>Enza</v>
      </c>
      <c r="E233" s="2" t="str">
        <f>IF($B233="","",VLOOKUP(B233,Données!$A$1:$G$533,4,FALSE))</f>
        <v>Sully</v>
      </c>
      <c r="F233" s="91">
        <f>IF($B233="","",VLOOKUP(B233,Données!$A$1:$G$533,6,FALSE))</f>
        <v>38718</v>
      </c>
      <c r="G233" s="91" t="s">
        <v>713</v>
      </c>
      <c r="H233" s="2" t="str">
        <f>IF($B233="","",VLOOKUP(B233,Données!$A$1:$G$533,7,FALSE))</f>
        <v>F</v>
      </c>
      <c r="I233" s="95"/>
      <c r="J233" s="96" t="str">
        <f t="shared" si="3"/>
        <v/>
      </c>
    </row>
    <row r="234" spans="1:10" x14ac:dyDescent="0.2">
      <c r="A234" s="1">
        <v>36</v>
      </c>
      <c r="B234" s="3">
        <v>462</v>
      </c>
      <c r="C234" s="2" t="str">
        <f>IF($B234="","",VLOOKUP(B234,Données!$A$1:$G$533,2,FALSE))</f>
        <v>CAUSSÉ</v>
      </c>
      <c r="D234" s="2" t="str">
        <f>IF($B234="","",VLOOKUP(B234,Données!$A$1:$G$533,3,FALSE))</f>
        <v>Zoé</v>
      </c>
      <c r="E234" s="2" t="str">
        <f>IF($B234="","",VLOOKUP(B234,Données!$A$1:$G$533,4,FALSE))</f>
        <v xml:space="preserve">Galilée </v>
      </c>
      <c r="F234" s="91">
        <f>IF($B234="","",VLOOKUP(B234,Données!$A$1:$G$533,6,FALSE))</f>
        <v>38792</v>
      </c>
      <c r="G234" s="91" t="s">
        <v>713</v>
      </c>
      <c r="H234" s="2" t="str">
        <f>IF($B234="","",VLOOKUP(B234,Données!$A$1:$G$533,7,FALSE))</f>
        <v>F</v>
      </c>
      <c r="I234" s="95"/>
      <c r="J234" s="96" t="str">
        <f t="shared" si="3"/>
        <v/>
      </c>
    </row>
    <row r="235" spans="1:10" x14ac:dyDescent="0.2">
      <c r="A235" s="1">
        <v>37</v>
      </c>
      <c r="B235" s="3">
        <v>452</v>
      </c>
      <c r="C235" s="2" t="str">
        <f>IF($B235="","",VLOOKUP(B235,Données!$A$1:$G$533,2,FALSE))</f>
        <v>GONZALEZ</v>
      </c>
      <c r="D235" s="2" t="str">
        <f>IF($B235="","",VLOOKUP(B235,Données!$A$1:$G$533,3,FALSE))</f>
        <v>THALLIA</v>
      </c>
      <c r="E235" s="2" t="str">
        <f>IF($B235="","",VLOOKUP(B235,Données!$A$1:$G$533,4,FALSE))</f>
        <v>SULLY</v>
      </c>
      <c r="F235" s="91">
        <f>IF($B235="","",VLOOKUP(B235,Données!$A$1:$G$533,6,FALSE))</f>
        <v>38510</v>
      </c>
      <c r="G235" s="91" t="s">
        <v>713</v>
      </c>
      <c r="H235" s="2" t="str">
        <f>IF($B235="","",VLOOKUP(B235,Données!$A$1:$G$533,7,FALSE))</f>
        <v>F</v>
      </c>
      <c r="I235" s="95"/>
      <c r="J235" s="96" t="str">
        <f t="shared" si="3"/>
        <v/>
      </c>
    </row>
    <row r="236" spans="1:10" x14ac:dyDescent="0.2">
      <c r="A236" s="1">
        <v>38</v>
      </c>
      <c r="B236" s="3">
        <v>432</v>
      </c>
      <c r="C236" s="2" t="str">
        <f>IF($B236="","",VLOOKUP(B236,Données!$A$1:$G$533,2,FALSE))</f>
        <v>GUETTAF</v>
      </c>
      <c r="D236" s="2" t="str">
        <f>IF($B236="","",VLOOKUP(B236,Données!$A$1:$G$533,3,FALSE))</f>
        <v>Fatiha</v>
      </c>
      <c r="E236" s="2" t="str">
        <f>IF($B236="","",VLOOKUP(B236,Données!$A$1:$G$533,4,FALSE))</f>
        <v>Pasteur</v>
      </c>
      <c r="F236" s="91">
        <f>IF($B236="","",VLOOKUP(B236,Données!$A$1:$G$533,6,FALSE))</f>
        <v>38788</v>
      </c>
      <c r="G236" s="91" t="s">
        <v>713</v>
      </c>
      <c r="H236" s="2" t="str">
        <f>IF($B236="","",VLOOKUP(B236,Données!$A$1:$G$533,7,FALSE))</f>
        <v>F</v>
      </c>
      <c r="I236" s="95">
        <v>1.1805555555555555E-2</v>
      </c>
      <c r="J236" s="96">
        <f t="shared" si="3"/>
        <v>8.8235294117647065</v>
      </c>
    </row>
    <row r="237" spans="1:10" x14ac:dyDescent="0.2">
      <c r="A237" s="1">
        <v>39</v>
      </c>
      <c r="B237" s="3">
        <v>466</v>
      </c>
      <c r="C237" s="2" t="str">
        <f>IF($B237="","",VLOOKUP(B237,Données!$A$1:$G$533,2,FALSE))</f>
        <v>TITREN</v>
      </c>
      <c r="D237" s="2" t="str">
        <f>IF($B237="","",VLOOKUP(B237,Données!$A$1:$G$533,3,FALSE))</f>
        <v>Lilou</v>
      </c>
      <c r="E237" s="2" t="str">
        <f>IF($B237="","",VLOOKUP(B237,Données!$A$1:$G$533,4,FALSE))</f>
        <v xml:space="preserve">Galilée </v>
      </c>
      <c r="F237" s="91">
        <f>IF($B237="","",VLOOKUP(B237,Données!$A$1:$G$533,6,FALSE))</f>
        <v>38867</v>
      </c>
      <c r="G237" s="91" t="s">
        <v>713</v>
      </c>
      <c r="H237" s="2" t="str">
        <f>IF($B237="","",VLOOKUP(B237,Données!$A$1:$G$533,7,FALSE))</f>
        <v>F</v>
      </c>
      <c r="I237" s="95"/>
      <c r="J237" s="96" t="str">
        <f t="shared" si="3"/>
        <v/>
      </c>
    </row>
    <row r="238" spans="1:10" x14ac:dyDescent="0.2">
      <c r="A238" s="1">
        <v>40</v>
      </c>
      <c r="B238" s="3">
        <v>422</v>
      </c>
      <c r="C238" s="2" t="str">
        <f>IF($B238="","",VLOOKUP(B238,Données!$A$1:$G$533,2,FALSE))</f>
        <v>GIRAUD</v>
      </c>
      <c r="D238" s="2" t="str">
        <f>IF($B238="","",VLOOKUP(B238,Données!$A$1:$G$533,3,FALSE))</f>
        <v>Mathylde</v>
      </c>
      <c r="E238" s="2" t="str">
        <f>IF($B238="","",VLOOKUP(B238,Données!$A$1:$G$533,4,FALSE))</f>
        <v>FERRY</v>
      </c>
      <c r="F238" s="91">
        <f>IF($B238="","",VLOOKUP(B238,Données!$A$1:$G$533,6,FALSE))</f>
        <v>38524</v>
      </c>
      <c r="G238" s="91" t="s">
        <v>713</v>
      </c>
      <c r="H238" s="2" t="str">
        <f>IF($B238="","",VLOOKUP(B238,Données!$A$1:$G$533,7,FALSE))</f>
        <v>F</v>
      </c>
      <c r="I238" s="95">
        <v>1.2638888888888889E-2</v>
      </c>
      <c r="J238" s="96">
        <f t="shared" si="3"/>
        <v>8.2417582417582427</v>
      </c>
    </row>
    <row r="239" spans="1:10" x14ac:dyDescent="0.2">
      <c r="A239" s="1">
        <v>41</v>
      </c>
      <c r="B239" s="3">
        <v>328</v>
      </c>
      <c r="C239" s="2" t="str">
        <f>IF($B239="","",VLOOKUP(B239,Données!$A$1:$G$533,2,FALSE))</f>
        <v>DIARRA</v>
      </c>
      <c r="D239" s="2" t="str">
        <f>IF($B239="","",VLOOKUP(B239,Données!$A$1:$G$533,3,FALSE))</f>
        <v>Fatoumata</v>
      </c>
      <c r="E239" s="2" t="str">
        <f>IF($B239="","",VLOOKUP(B239,Données!$A$1:$G$533,4,FALSE))</f>
        <v>Chenier</v>
      </c>
      <c r="F239" s="91">
        <f>IF($B239="","",VLOOKUP(B239,Données!$A$1:$G$533,6,FALSE))</f>
        <v>38718</v>
      </c>
      <c r="G239" s="91" t="s">
        <v>713</v>
      </c>
      <c r="H239" s="2" t="str">
        <f>IF($B239="","",VLOOKUP(B239,Données!$A$1:$G$533,7,FALSE))</f>
        <v>F</v>
      </c>
      <c r="I239" s="95"/>
      <c r="J239" s="96" t="str">
        <f t="shared" si="3"/>
        <v/>
      </c>
    </row>
    <row r="240" spans="1:10" x14ac:dyDescent="0.2">
      <c r="A240" s="1">
        <v>42</v>
      </c>
      <c r="B240" s="3">
        <v>457</v>
      </c>
      <c r="C240" s="2" t="str">
        <f>IF($B240="","",VLOOKUP(B240,Données!$A$1:$G$533,2,FALSE))</f>
        <v>LACHGAR</v>
      </c>
      <c r="D240" s="2" t="str">
        <f>IF($B240="","",VLOOKUP(B240,Données!$A$1:$G$533,3,FALSE))</f>
        <v>Sana</v>
      </c>
      <c r="E240" s="2" t="str">
        <f>IF($B240="","",VLOOKUP(B240,Données!$A$1:$G$533,4,FALSE))</f>
        <v xml:space="preserve">Galilée </v>
      </c>
      <c r="F240" s="91">
        <f>IF($B240="","",VLOOKUP(B240,Données!$A$1:$G$533,6,FALSE))</f>
        <v>38418</v>
      </c>
      <c r="G240" s="91" t="s">
        <v>713</v>
      </c>
      <c r="H240" s="2" t="str">
        <f>IF($B240="","",VLOOKUP(B240,Données!$A$1:$G$533,7,FALSE))</f>
        <v>F</v>
      </c>
      <c r="I240" s="95"/>
      <c r="J240" s="96" t="str">
        <f t="shared" si="3"/>
        <v/>
      </c>
    </row>
    <row r="241" spans="1:10" x14ac:dyDescent="0.2">
      <c r="A241" s="1">
        <v>43</v>
      </c>
      <c r="B241" s="3">
        <v>436</v>
      </c>
      <c r="C241" s="2" t="str">
        <f>IF($B241="","",VLOOKUP(B241,Données!$A$1:$G$533,2,FALSE))</f>
        <v>EDDIGHABI</v>
      </c>
      <c r="D241" s="2" t="str">
        <f>IF($B241="","",VLOOKUP(B241,Données!$A$1:$G$533,3,FALSE))</f>
        <v>Dalal</v>
      </c>
      <c r="E241" s="2" t="str">
        <f>IF($B241="","",VLOOKUP(B241,Données!$A$1:$G$533,4,FALSE))</f>
        <v>Pasteur</v>
      </c>
      <c r="F241" s="91">
        <f>IF($B241="","",VLOOKUP(B241,Données!$A$1:$G$533,6,FALSE))</f>
        <v>38440</v>
      </c>
      <c r="G241" s="91" t="s">
        <v>713</v>
      </c>
      <c r="H241" s="2" t="str">
        <f>IF($B241="","",VLOOKUP(B241,Données!$A$1:$G$533,7,FALSE))</f>
        <v>F</v>
      </c>
      <c r="I241" s="95"/>
      <c r="J241" s="96" t="str">
        <f t="shared" si="3"/>
        <v/>
      </c>
    </row>
    <row r="242" spans="1:10" x14ac:dyDescent="0.2">
      <c r="A242" s="1">
        <v>44</v>
      </c>
      <c r="B242" s="3">
        <v>416</v>
      </c>
      <c r="C242" s="2" t="str">
        <f>IF($B242="","",VLOOKUP(B242,Données!$A$1:$G$533,2,FALSE))</f>
        <v>BOHKOUK</v>
      </c>
      <c r="D242" s="2" t="str">
        <f>IF($B242="","",VLOOKUP(B242,Données!$A$1:$G$533,3,FALSE))</f>
        <v>rakhia</v>
      </c>
      <c r="E242" s="2" t="str">
        <f>IF($B242="","",VLOOKUP(B242,Données!$A$1:$G$533,4,FALSE))</f>
        <v>Clemenceau</v>
      </c>
      <c r="F242" s="91">
        <f>IF($B242="","",VLOOKUP(B242,Données!$A$1:$G$533,6,FALSE))</f>
        <v>38924</v>
      </c>
      <c r="G242" s="91" t="s">
        <v>713</v>
      </c>
      <c r="H242" s="2" t="str">
        <f>IF($B242="","",VLOOKUP(B242,Données!$A$1:$G$533,7,FALSE))</f>
        <v>F</v>
      </c>
      <c r="I242" s="95"/>
      <c r="J242" s="96" t="str">
        <f t="shared" si="3"/>
        <v/>
      </c>
    </row>
    <row r="243" spans="1:10" x14ac:dyDescent="0.2">
      <c r="A243" s="1">
        <v>45</v>
      </c>
      <c r="B243" s="3">
        <v>415</v>
      </c>
      <c r="C243" s="2" t="str">
        <f>IF($B243="","",VLOOKUP(B243,Données!$A$1:$G$533,2,FALSE))</f>
        <v>N'DIAYE</v>
      </c>
      <c r="D243" s="2" t="str">
        <f>IF($B243="","",VLOOKUP(B243,Données!$A$1:$G$533,3,FALSE))</f>
        <v>Sala</v>
      </c>
      <c r="E243" s="2" t="str">
        <f>IF($B243="","",VLOOKUP(B243,Données!$A$1:$G$533,4,FALSE))</f>
        <v>CHENIER</v>
      </c>
      <c r="F243" s="91">
        <f>IF($B243="","",VLOOKUP(B243,Données!$A$1:$G$533,6,FALSE))</f>
        <v>38378</v>
      </c>
      <c r="G243" s="91" t="s">
        <v>713</v>
      </c>
      <c r="H243" s="2" t="str">
        <f>IF($B243="","",VLOOKUP(B243,Données!$A$1:$G$533,7,FALSE))</f>
        <v>F</v>
      </c>
      <c r="I243" s="95"/>
      <c r="J243" s="96" t="str">
        <f t="shared" si="3"/>
        <v/>
      </c>
    </row>
    <row r="244" spans="1:10" x14ac:dyDescent="0.2">
      <c r="B244" s="97"/>
      <c r="C244" s="98" t="str">
        <f>IF($B244="","",VLOOKUP(B244,Données!$A$1:$G$533,2,FALSE))</f>
        <v/>
      </c>
      <c r="D244" s="98" t="str">
        <f>IF($B244="","",VLOOKUP(B244,Données!$A$1:$G$533,3,FALSE))</f>
        <v/>
      </c>
      <c r="E244" s="98" t="str">
        <f>IF($B244="","",VLOOKUP(B244,Données!$A$1:$G$533,4,FALSE))</f>
        <v/>
      </c>
      <c r="F244" s="99" t="str">
        <f>IF($B244="","",VLOOKUP(B244,Données!$A$1:$G$533,6,FALSE))</f>
        <v/>
      </c>
      <c r="G244" s="99"/>
      <c r="H244" s="100" t="str">
        <f>IF($B244="","",VLOOKUP(B244,Données!$A$1:$G$533,7,FALSE))</f>
        <v/>
      </c>
      <c r="J244" s="93" t="str">
        <f>IF(I244="","",2.5/I244/24)</f>
        <v/>
      </c>
    </row>
    <row r="245" spans="1:10" x14ac:dyDescent="0.2">
      <c r="B245" s="101"/>
      <c r="C245" s="102" t="str">
        <f>IF($B245="","",VLOOKUP(B245,Données!$A$1:$G$533,2,FALSE))</f>
        <v/>
      </c>
      <c r="D245" s="102" t="str">
        <f>IF($B245="","",VLOOKUP(B245,Données!$A$1:$G$533,3,FALSE))</f>
        <v/>
      </c>
      <c r="E245" s="102" t="str">
        <f>IF($B245="","",VLOOKUP(B245,Données!$A$1:$G$533,4,FALSE))</f>
        <v/>
      </c>
      <c r="F245" s="103" t="str">
        <f>IF($B245="","",VLOOKUP(B245,Données!$A$1:$G$533,6,FALSE))</f>
        <v/>
      </c>
      <c r="G245" s="103"/>
      <c r="H245" s="104" t="str">
        <f>IF($B245="","",VLOOKUP(B245,Données!$A$1:$G$533,7,FALSE))</f>
        <v/>
      </c>
      <c r="J245" s="93" t="str">
        <f t="shared" si="3"/>
        <v/>
      </c>
    </row>
    <row r="246" spans="1:10" x14ac:dyDescent="0.2">
      <c r="B246" s="105"/>
      <c r="C246" s="106" t="str">
        <f>IF($B246="","",VLOOKUP(B246,Données!$A$1:$G$533,2,FALSE))</f>
        <v/>
      </c>
      <c r="D246" s="106" t="str">
        <f>IF($B246="","",VLOOKUP(B246,Données!$A$1:$G$533,3,FALSE))</f>
        <v/>
      </c>
      <c r="E246" s="106" t="str">
        <f>IF($B246="","",VLOOKUP(B246,Données!$A$1:$G$533,4,FALSE))</f>
        <v/>
      </c>
      <c r="F246" s="107" t="str">
        <f>IF($B246="","",VLOOKUP(B246,Données!$A$1:$G$533,6,FALSE))</f>
        <v/>
      </c>
      <c r="G246" s="107"/>
      <c r="H246" s="108" t="str">
        <f>IF($B246="","",VLOOKUP(B246,Données!$A$1:$G$533,7,FALSE))</f>
        <v/>
      </c>
      <c r="J246" s="93" t="str">
        <f t="shared" si="3"/>
        <v/>
      </c>
    </row>
    <row r="247" spans="1:10" x14ac:dyDescent="0.2">
      <c r="A247" s="1">
        <v>1</v>
      </c>
      <c r="B247" s="3">
        <v>537</v>
      </c>
      <c r="C247" s="2" t="str">
        <f>IF($B247="","",VLOOKUP(B247,Données!$A$1:$G$533,2,FALSE))</f>
        <v>GHOBRIAL</v>
      </c>
      <c r="D247" s="2" t="str">
        <f>IF($B247="","",VLOOKUP(B247,Données!$A$1:$G$533,3,FALSE))</f>
        <v>Amin</v>
      </c>
      <c r="E247" s="2" t="str">
        <f>IF($B247="","",VLOOKUP(B247,Données!$A$1:$G$533,4,FALSE))</f>
        <v>FERRY</v>
      </c>
      <c r="F247" s="91">
        <f>IF($B247="","",VLOOKUP(B247,Données!$A$1:$G$533,6,FALSE))</f>
        <v>38667</v>
      </c>
      <c r="G247" s="91" t="s">
        <v>737</v>
      </c>
      <c r="H247" s="2" t="str">
        <f>IF($B247="","",VLOOKUP(B247,Données!$A$1:$G$533,7,FALSE))</f>
        <v>M</v>
      </c>
      <c r="I247" s="95">
        <v>7.1527777777777787E-3</v>
      </c>
      <c r="J247" s="96">
        <f>IF(I247="","",2.8/I247/24)</f>
        <v>16.310679611650482</v>
      </c>
    </row>
    <row r="248" spans="1:10" x14ac:dyDescent="0.2">
      <c r="A248" s="1">
        <v>2</v>
      </c>
      <c r="B248" s="3">
        <v>542</v>
      </c>
      <c r="C248" s="2" t="str">
        <f>IF($B248="","",VLOOKUP(B248,Données!$A$1:$G$533,2,FALSE))</f>
        <v>OLLIVAUD</v>
      </c>
      <c r="D248" s="2" t="str">
        <f>IF($B248="","",VLOOKUP(B248,Données!$A$1:$G$533,3,FALSE))</f>
        <v>Lucas</v>
      </c>
      <c r="E248" s="2" t="str">
        <f>IF($B248="","",VLOOKUP(B248,Données!$A$1:$G$533,4,FALSE))</f>
        <v>FERRY</v>
      </c>
      <c r="F248" s="91">
        <f>IF($B248="","",VLOOKUP(B248,Données!$A$1:$G$533,6,FALSE))</f>
        <v>38496</v>
      </c>
      <c r="G248" s="91" t="s">
        <v>737</v>
      </c>
      <c r="H248" s="2" t="str">
        <f>IF($B248="","",VLOOKUP(B248,Données!$A$1:$G$533,7,FALSE))</f>
        <v>M</v>
      </c>
      <c r="I248" s="95"/>
      <c r="J248" s="96" t="str">
        <f t="shared" ref="J248:J308" si="4">IF(I248="","",2.8/I248/24)</f>
        <v/>
      </c>
    </row>
    <row r="249" spans="1:10" x14ac:dyDescent="0.2">
      <c r="A249" s="1">
        <v>3</v>
      </c>
      <c r="B249" s="3">
        <v>553</v>
      </c>
      <c r="C249" s="2" t="str">
        <f>IF($B249="","",VLOOKUP(B249,Données!$A$1:$G$533,2,FALSE))</f>
        <v>PIGEON</v>
      </c>
      <c r="D249" s="2" t="str">
        <f>IF($B249="","",VLOOKUP(B249,Données!$A$1:$G$533,3,FALSE))</f>
        <v>Sullivan</v>
      </c>
      <c r="E249" s="2" t="str">
        <f>IF($B249="","",VLOOKUP(B249,Données!$A$1:$G$533,4,FALSE))</f>
        <v xml:space="preserve">PAGNOL </v>
      </c>
      <c r="F249" s="91">
        <f>IF($B249="","",VLOOKUP(B249,Données!$A$1:$G$533,6,FALSE))</f>
        <v>38458</v>
      </c>
      <c r="G249" s="91" t="s">
        <v>737</v>
      </c>
      <c r="H249" s="2" t="str">
        <f>IF($B249="","",VLOOKUP(B249,Données!$A$1:$G$533,7,FALSE))</f>
        <v>M</v>
      </c>
      <c r="I249" s="95"/>
      <c r="J249" s="96" t="str">
        <f t="shared" si="4"/>
        <v/>
      </c>
    </row>
    <row r="250" spans="1:10" x14ac:dyDescent="0.2">
      <c r="A250" s="1">
        <v>4</v>
      </c>
      <c r="B250" s="3">
        <v>550</v>
      </c>
      <c r="C250" s="2" t="str">
        <f>IF($B250="","",VLOOKUP(B250,Données!$A$1:$G$533,2,FALSE))</f>
        <v xml:space="preserve">AUGUSTA </v>
      </c>
      <c r="D250" s="2" t="str">
        <f>IF($B250="","",VLOOKUP(B250,Données!$A$1:$G$533,3,FALSE))</f>
        <v>Killian</v>
      </c>
      <c r="E250" s="2" t="str">
        <f>IF($B250="","",VLOOKUP(B250,Données!$A$1:$G$533,4,FALSE))</f>
        <v xml:space="preserve">PAGNOL </v>
      </c>
      <c r="F250" s="91">
        <f>IF($B250="","",VLOOKUP(B250,Données!$A$1:$G$533,6,FALSE))</f>
        <v>38865</v>
      </c>
      <c r="G250" s="91" t="s">
        <v>737</v>
      </c>
      <c r="H250" s="2" t="str">
        <f>IF($B250="","",VLOOKUP(B250,Données!$A$1:$G$533,7,FALSE))</f>
        <v>M</v>
      </c>
      <c r="I250" s="95"/>
      <c r="J250" s="96" t="str">
        <f t="shared" si="4"/>
        <v/>
      </c>
    </row>
    <row r="251" spans="1:10" x14ac:dyDescent="0.2">
      <c r="A251" s="1">
        <v>5</v>
      </c>
      <c r="B251" s="3">
        <v>541</v>
      </c>
      <c r="C251" s="2" t="str">
        <f>IF($B251="","",VLOOKUP(B251,Données!$A$1:$G$533,2,FALSE))</f>
        <v>DUMONTROTY</v>
      </c>
      <c r="D251" s="2" t="str">
        <f>IF($B251="","",VLOOKUP(B251,Données!$A$1:$G$533,3,FALSE))</f>
        <v>Clément</v>
      </c>
      <c r="E251" s="2" t="str">
        <f>IF($B251="","",VLOOKUP(B251,Données!$A$1:$G$533,4,FALSE))</f>
        <v>FERRY</v>
      </c>
      <c r="F251" s="91">
        <f>IF($B251="","",VLOOKUP(B251,Données!$A$1:$G$533,6,FALSE))</f>
        <v>38496</v>
      </c>
      <c r="G251" s="91" t="s">
        <v>737</v>
      </c>
      <c r="H251" s="2" t="str">
        <f>IF($B251="","",VLOOKUP(B251,Données!$A$1:$G$533,7,FALSE))</f>
        <v>M</v>
      </c>
      <c r="I251" s="95"/>
      <c r="J251" s="96" t="str">
        <f t="shared" si="4"/>
        <v/>
      </c>
    </row>
    <row r="252" spans="1:10" x14ac:dyDescent="0.2">
      <c r="A252" s="1">
        <v>6</v>
      </c>
      <c r="B252" s="3">
        <v>586</v>
      </c>
      <c r="C252" s="2" t="str">
        <f>IF($B252="","",VLOOKUP(B252,Données!$A$1:$G$533,2,FALSE))</f>
        <v>DERLY</v>
      </c>
      <c r="D252" s="2" t="str">
        <f>IF($B252="","",VLOOKUP(B252,Données!$A$1:$G$533,3,FALSE))</f>
        <v>Sullivan</v>
      </c>
      <c r="E252" s="2" t="str">
        <f>IF($B252="","",VLOOKUP(B252,Données!$A$1:$G$533,4,FALSE))</f>
        <v xml:space="preserve">Pagnol </v>
      </c>
      <c r="F252" s="91">
        <f>IF($B252="","",VLOOKUP(B252,Données!$A$1:$G$533,6,FALSE))</f>
        <v>38718</v>
      </c>
      <c r="G252" s="91" t="s">
        <v>737</v>
      </c>
      <c r="H252" s="2" t="str">
        <f>IF($B252="","",VLOOKUP(B252,Données!$A$1:$G$533,7,FALSE))</f>
        <v>M</v>
      </c>
      <c r="I252" s="95"/>
      <c r="J252" s="96" t="str">
        <f t="shared" si="4"/>
        <v/>
      </c>
    </row>
    <row r="253" spans="1:10" x14ac:dyDescent="0.2">
      <c r="A253" s="1">
        <v>7</v>
      </c>
      <c r="B253" s="3">
        <v>574</v>
      </c>
      <c r="C253" s="2" t="str">
        <f>IF($B253="","",VLOOKUP(B253,Données!$A$1:$G$533,2,FALSE))</f>
        <v>Prigent</v>
      </c>
      <c r="D253" s="2" t="str">
        <f>IF($B253="","",VLOOKUP(B253,Données!$A$1:$G$533,3,FALSE))</f>
        <v>Loïc</v>
      </c>
      <c r="E253" s="2" t="str">
        <f>IF($B253="","",VLOOKUP(B253,Données!$A$1:$G$533,4,FALSE))</f>
        <v>SULLY</v>
      </c>
      <c r="F253" s="91">
        <f>IF($B253="","",VLOOKUP(B253,Données!$A$1:$G$533,6,FALSE))</f>
        <v>38716</v>
      </c>
      <c r="G253" s="91" t="s">
        <v>737</v>
      </c>
      <c r="H253" s="2" t="str">
        <f>IF($B253="","",VLOOKUP(B253,Données!$A$1:$G$533,7,FALSE))</f>
        <v>M</v>
      </c>
      <c r="I253" s="95">
        <v>7.7546296296296287E-3</v>
      </c>
      <c r="J253" s="96">
        <f t="shared" si="4"/>
        <v>15.044776119402988</v>
      </c>
    </row>
    <row r="254" spans="1:10" x14ac:dyDescent="0.2">
      <c r="A254" s="1">
        <v>8</v>
      </c>
      <c r="B254" s="3">
        <v>540</v>
      </c>
      <c r="C254" s="2" t="str">
        <f>IF($B254="","",VLOOKUP(B254,Données!$A$1:$G$533,2,FALSE))</f>
        <v xml:space="preserve">RIVIERE </v>
      </c>
      <c r="D254" s="2" t="str">
        <f>IF($B254="","",VLOOKUP(B254,Données!$A$1:$G$533,3,FALSE))</f>
        <v>Damien</v>
      </c>
      <c r="E254" s="2" t="str">
        <f>IF($B254="","",VLOOKUP(B254,Données!$A$1:$G$533,4,FALSE))</f>
        <v>FERRY</v>
      </c>
      <c r="F254" s="91">
        <f>IF($B254="","",VLOOKUP(B254,Données!$A$1:$G$533,6,FALSE))</f>
        <v>38557</v>
      </c>
      <c r="G254" s="91" t="s">
        <v>737</v>
      </c>
      <c r="H254" s="2" t="str">
        <f>IF($B254="","",VLOOKUP(B254,Données!$A$1:$G$533,7,FALSE))</f>
        <v>M</v>
      </c>
      <c r="I254" s="95"/>
      <c r="J254" s="96" t="str">
        <f t="shared" si="4"/>
        <v/>
      </c>
    </row>
    <row r="255" spans="1:10" x14ac:dyDescent="0.2">
      <c r="A255" s="1">
        <v>9</v>
      </c>
      <c r="B255" s="3">
        <v>308</v>
      </c>
      <c r="C255" s="2" t="str">
        <f>IF($B255="","",VLOOKUP(B255,Données!$A$1:$G$533,2,FALSE))</f>
        <v>BOUILOUGHMANE</v>
      </c>
      <c r="D255" s="2" t="str">
        <f>IF($B255="","",VLOOKUP(B255,Données!$A$1:$G$533,3,FALSE))</f>
        <v>Ahmed</v>
      </c>
      <c r="E255" s="2" t="str">
        <f>IF($B255="","",VLOOKUP(B255,Données!$A$1:$G$533,4,FALSE))</f>
        <v xml:space="preserve">Galilée </v>
      </c>
      <c r="F255" s="91">
        <f>IF($B255="","",VLOOKUP(B255,Données!$A$1:$G$533,6,FALSE))</f>
        <v>38436</v>
      </c>
      <c r="G255" s="91" t="s">
        <v>737</v>
      </c>
      <c r="H255" s="2" t="str">
        <f>IF($B255="","",VLOOKUP(B255,Données!$A$1:$G$533,7,FALSE))</f>
        <v>M</v>
      </c>
      <c r="I255" s="95"/>
      <c r="J255" s="96" t="str">
        <f t="shared" si="4"/>
        <v/>
      </c>
    </row>
    <row r="256" spans="1:10" x14ac:dyDescent="0.2">
      <c r="A256" s="1">
        <v>10</v>
      </c>
      <c r="B256" s="3">
        <v>506</v>
      </c>
      <c r="C256" s="2" t="str">
        <f>IF($B256="","",VLOOKUP(B256,Données!$A$1:$G$533,2,FALSE))</f>
        <v>Dadda</v>
      </c>
      <c r="D256" s="2" t="str">
        <f>IF($B256="","",VLOOKUP(B256,Données!$A$1:$G$533,3,FALSE))</f>
        <v>Ilyess</v>
      </c>
      <c r="E256" s="2" t="str">
        <f>IF($B256="","",VLOOKUP(B256,Données!$A$1:$G$533,4,FALSE))</f>
        <v>Albert Thierry</v>
      </c>
      <c r="F256" s="91">
        <f>IF($B256="","",VLOOKUP(B256,Données!$A$1:$G$533,6,FALSE))</f>
        <v>39006</v>
      </c>
      <c r="G256" s="91" t="s">
        <v>737</v>
      </c>
      <c r="H256" s="2" t="str">
        <f>IF($B256="","",VLOOKUP(B256,Données!$A$1:$G$533,7,FALSE))</f>
        <v>M</v>
      </c>
      <c r="I256" s="95"/>
      <c r="J256" s="96" t="str">
        <f t="shared" si="4"/>
        <v/>
      </c>
    </row>
    <row r="257" spans="1:10" x14ac:dyDescent="0.2">
      <c r="A257" s="1">
        <v>11</v>
      </c>
      <c r="B257" s="3">
        <v>512</v>
      </c>
      <c r="C257" s="2" t="str">
        <f>IF($B257="","",VLOOKUP(B257,Données!$A$1:$G$533,2,FALSE))</f>
        <v>Fossette</v>
      </c>
      <c r="D257" s="2" t="str">
        <f>IF($B257="","",VLOOKUP(B257,Données!$A$1:$G$533,3,FALSE))</f>
        <v>Scevola</v>
      </c>
      <c r="E257" s="2" t="str">
        <f>IF($B257="","",VLOOKUP(B257,Données!$A$1:$G$533,4,FALSE))</f>
        <v>Albert Thierry</v>
      </c>
      <c r="F257" s="91">
        <f>IF($B257="","",VLOOKUP(B257,Données!$A$1:$G$533,6,FALSE))</f>
        <v>38843</v>
      </c>
      <c r="G257" s="91" t="s">
        <v>737</v>
      </c>
      <c r="H257" s="2" t="str">
        <f>IF($B257="","",VLOOKUP(B257,Données!$A$1:$G$533,7,FALSE))</f>
        <v>M</v>
      </c>
      <c r="I257" s="95"/>
      <c r="J257" s="96" t="str">
        <f t="shared" si="4"/>
        <v/>
      </c>
    </row>
    <row r="258" spans="1:10" x14ac:dyDescent="0.2">
      <c r="A258" s="1">
        <v>12</v>
      </c>
      <c r="B258" s="3">
        <v>588</v>
      </c>
      <c r="C258" s="2" t="str">
        <f>IF($B258="","",VLOOKUP(B258,Données!$A$1:$G$533,2,FALSE))</f>
        <v>YVANOFF</v>
      </c>
      <c r="D258" s="2" t="str">
        <f>IF($B258="","",VLOOKUP(B258,Données!$A$1:$G$533,3,FALSE))</f>
        <v>Nicolas</v>
      </c>
      <c r="E258" s="2" t="str">
        <f>IF($B258="","",VLOOKUP(B258,Données!$A$1:$G$533,4,FALSE))</f>
        <v xml:space="preserve">Pagnol </v>
      </c>
      <c r="F258" s="91">
        <f>IF($B258="","",VLOOKUP(B258,Données!$A$1:$G$533,6,FALSE))</f>
        <v>38718</v>
      </c>
      <c r="G258" s="91" t="s">
        <v>737</v>
      </c>
      <c r="H258" s="2" t="str">
        <f>IF($B258="","",VLOOKUP(B258,Données!$A$1:$G$533,7,FALSE))</f>
        <v>M</v>
      </c>
      <c r="I258" s="95"/>
      <c r="J258" s="96" t="str">
        <f t="shared" si="4"/>
        <v/>
      </c>
    </row>
    <row r="259" spans="1:10" x14ac:dyDescent="0.2">
      <c r="A259" s="1">
        <v>13</v>
      </c>
      <c r="B259" s="3">
        <v>611</v>
      </c>
      <c r="C259" s="2" t="str">
        <f>IF($B259="","",VLOOKUP(B259,Données!$A$1:$G$533,2,FALSE))</f>
        <v>DJEFFAL</v>
      </c>
      <c r="D259" s="2" t="str">
        <f>IF($B259="","",VLOOKUP(B259,Données!$A$1:$G$533,3,FALSE))</f>
        <v>mohamed</v>
      </c>
      <c r="E259" s="2" t="str">
        <f>IF($B259="","",VLOOKUP(B259,Données!$A$1:$G$533,4,FALSE))</f>
        <v>Clemenceau</v>
      </c>
      <c r="F259" s="91">
        <f>IF($B259="","",VLOOKUP(B259,Données!$A$1:$G$533,6,FALSE))</f>
        <v>38115</v>
      </c>
      <c r="G259" s="91" t="s">
        <v>714</v>
      </c>
      <c r="H259" s="2" t="str">
        <f>IF($B259="","",VLOOKUP(B259,Données!$A$1:$G$533,7,FALSE))</f>
        <v>M</v>
      </c>
      <c r="I259" s="95"/>
      <c r="J259" s="96" t="str">
        <f t="shared" si="4"/>
        <v/>
      </c>
    </row>
    <row r="260" spans="1:10" x14ac:dyDescent="0.2">
      <c r="A260" s="1">
        <v>14</v>
      </c>
      <c r="B260" s="3">
        <v>311</v>
      </c>
      <c r="C260" s="2" t="str">
        <f>IF($B260="","",VLOOKUP(B260,Données!$A$1:$G$533,2,FALSE))</f>
        <v>DESPRES</v>
      </c>
      <c r="D260" s="2" t="str">
        <f>IF($B260="","",VLOOKUP(B260,Données!$A$1:$G$533,3,FALSE))</f>
        <v>Fabien</v>
      </c>
      <c r="E260" s="2" t="str">
        <f>IF($B260="","",VLOOKUP(B260,Données!$A$1:$G$533,4,FALSE))</f>
        <v xml:space="preserve">Galilée </v>
      </c>
      <c r="F260" s="91">
        <f>IF($B260="","",VLOOKUP(B260,Données!$A$1:$G$533,6,FALSE))</f>
        <v>38619</v>
      </c>
      <c r="G260" s="91" t="s">
        <v>737</v>
      </c>
      <c r="H260" s="2" t="str">
        <f>IF($B260="","",VLOOKUP(B260,Données!$A$1:$G$533,7,FALSE))</f>
        <v>M</v>
      </c>
      <c r="I260" s="95"/>
      <c r="J260" s="96" t="str">
        <f t="shared" si="4"/>
        <v/>
      </c>
    </row>
    <row r="261" spans="1:10" x14ac:dyDescent="0.2">
      <c r="A261" s="1">
        <v>15</v>
      </c>
      <c r="B261" s="3">
        <v>613</v>
      </c>
      <c r="C261" s="2" t="str">
        <f>IF($B261="","",VLOOKUP(B261,Données!$A$1:$G$533,2,FALSE))</f>
        <v>LATIF</v>
      </c>
      <c r="D261" s="2" t="str">
        <f>IF($B261="","",VLOOKUP(B261,Données!$A$1:$G$533,3,FALSE))</f>
        <v>AYMAN</v>
      </c>
      <c r="E261" s="2" t="str">
        <f>IF($B261="","",VLOOKUP(B261,Données!$A$1:$G$533,4,FALSE))</f>
        <v xml:space="preserve">Saint-Louis Bonnières </v>
      </c>
      <c r="F261" s="91">
        <f>IF($B261="","",VLOOKUP(B261,Données!$A$1:$G$533,6,FALSE))</f>
        <v>37815</v>
      </c>
      <c r="G261" s="91" t="s">
        <v>714</v>
      </c>
      <c r="H261" s="2" t="str">
        <f>IF($B261="","",VLOOKUP(B261,Données!$A$1:$G$533,7,FALSE))</f>
        <v>M</v>
      </c>
      <c r="I261" s="95"/>
      <c r="J261" s="96" t="str">
        <f t="shared" si="4"/>
        <v/>
      </c>
    </row>
    <row r="262" spans="1:10" x14ac:dyDescent="0.2">
      <c r="A262" s="1">
        <v>16</v>
      </c>
      <c r="B262" s="3">
        <v>532</v>
      </c>
      <c r="C262" s="2" t="str">
        <f>IF($B262="","",VLOOKUP(B262,Données!$A$1:$G$533,2,FALSE))</f>
        <v xml:space="preserve">SEDY </v>
      </c>
      <c r="D262" s="2" t="str">
        <f>IF($B262="","",VLOOKUP(B262,Données!$A$1:$G$533,3,FALSE))</f>
        <v>ahmad</v>
      </c>
      <c r="E262" s="2" t="str">
        <f>IF($B262="","",VLOOKUP(B262,Données!$A$1:$G$533,4,FALSE))</f>
        <v>Clemenceau</v>
      </c>
      <c r="F262" s="91">
        <f>IF($B262="","",VLOOKUP(B262,Données!$A$1:$G$533,6,FALSE))</f>
        <v>38862</v>
      </c>
      <c r="G262" s="91" t="s">
        <v>737</v>
      </c>
      <c r="H262" s="2" t="str">
        <f>IF($B262="","",VLOOKUP(B262,Données!$A$1:$G$533,7,FALSE))</f>
        <v>M</v>
      </c>
      <c r="I262" s="95">
        <v>8.3217592592592596E-3</v>
      </c>
      <c r="J262" s="96">
        <f t="shared" si="4"/>
        <v>14.019471488178022</v>
      </c>
    </row>
    <row r="263" spans="1:10" x14ac:dyDescent="0.2">
      <c r="A263" s="1">
        <v>17</v>
      </c>
      <c r="B263" s="3">
        <v>526</v>
      </c>
      <c r="C263" s="2" t="str">
        <f>IF($B263="","",VLOOKUP(B263,Données!$A$1:$G$533,2,FALSE))</f>
        <v>TRAORE</v>
      </c>
      <c r="D263" s="2" t="str">
        <f>IF($B263="","",VLOOKUP(B263,Données!$A$1:$G$533,3,FALSE))</f>
        <v>Moussa</v>
      </c>
      <c r="E263" s="2" t="str">
        <f>IF($B263="","",VLOOKUP(B263,Données!$A$1:$G$533,4,FALSE))</f>
        <v>CHENIER</v>
      </c>
      <c r="F263" s="91">
        <f>IF($B263="","",VLOOKUP(B263,Données!$A$1:$G$533,6,FALSE))</f>
        <v>38897</v>
      </c>
      <c r="G263" s="91" t="s">
        <v>737</v>
      </c>
      <c r="H263" s="2" t="str">
        <f>IF($B263="","",VLOOKUP(B263,Données!$A$1:$G$533,7,FALSE))</f>
        <v>M</v>
      </c>
      <c r="I263" s="95"/>
      <c r="J263" s="96" t="str">
        <f t="shared" si="4"/>
        <v/>
      </c>
    </row>
    <row r="264" spans="1:10" x14ac:dyDescent="0.2">
      <c r="A264" s="1">
        <v>18</v>
      </c>
      <c r="B264" s="3">
        <v>554</v>
      </c>
      <c r="C264" s="2" t="str">
        <f>IF($B264="","",VLOOKUP(B264,Données!$A$1:$G$533,2,FALSE))</f>
        <v>CELLIER</v>
      </c>
      <c r="D264" s="2" t="str">
        <f>IF($B264="","",VLOOKUP(B264,Données!$A$1:$G$533,3,FALSE))</f>
        <v>Marvin</v>
      </c>
      <c r="E264" s="2" t="str">
        <f>IF($B264="","",VLOOKUP(B264,Données!$A$1:$G$533,4,FALSE))</f>
        <v xml:space="preserve">PAGNOL </v>
      </c>
      <c r="F264" s="91">
        <f>IF($B264="","",VLOOKUP(B264,Données!$A$1:$G$533,6,FALSE))</f>
        <v>38435</v>
      </c>
      <c r="G264" s="91" t="s">
        <v>737</v>
      </c>
      <c r="H264" s="2" t="str">
        <f>IF($B264="","",VLOOKUP(B264,Données!$A$1:$G$533,7,FALSE))</f>
        <v>M</v>
      </c>
      <c r="I264" s="95"/>
      <c r="J264" s="96" t="str">
        <f t="shared" si="4"/>
        <v/>
      </c>
    </row>
    <row r="265" spans="1:10" x14ac:dyDescent="0.2">
      <c r="A265" s="1">
        <v>19</v>
      </c>
      <c r="B265" s="3">
        <v>312</v>
      </c>
      <c r="C265" s="2" t="str">
        <f>IF($B265="","",VLOOKUP(B265,Données!$A$1:$G$533,2,FALSE))</f>
        <v>KHATIR</v>
      </c>
      <c r="D265" s="2" t="str">
        <f>IF($B265="","",VLOOKUP(B265,Données!$A$1:$G$533,3,FALSE))</f>
        <v>Karim</v>
      </c>
      <c r="E265" s="2" t="str">
        <f>IF($B265="","",VLOOKUP(B265,Données!$A$1:$G$533,4,FALSE))</f>
        <v xml:space="preserve">Galilée </v>
      </c>
      <c r="F265" s="91">
        <f>IF($B265="","",VLOOKUP(B265,Données!$A$1:$G$533,6,FALSE))</f>
        <v>38774</v>
      </c>
      <c r="G265" s="91" t="s">
        <v>737</v>
      </c>
      <c r="H265" s="2" t="str">
        <f>IF($B265="","",VLOOKUP(B265,Données!$A$1:$G$533,7,FALSE))</f>
        <v>M</v>
      </c>
      <c r="I265" s="95"/>
      <c r="J265" s="96" t="str">
        <f t="shared" si="4"/>
        <v/>
      </c>
    </row>
    <row r="266" spans="1:10" x14ac:dyDescent="0.2">
      <c r="A266" s="1">
        <v>20</v>
      </c>
      <c r="B266" s="3">
        <v>313</v>
      </c>
      <c r="C266" s="2" t="str">
        <f>IF($B266="","",VLOOKUP(B266,Données!$A$1:$G$533,2,FALSE))</f>
        <v>SALONDY</v>
      </c>
      <c r="D266" s="2" t="str">
        <f>IF($B266="","",VLOOKUP(B266,Données!$A$1:$G$533,3,FALSE))</f>
        <v>Louis</v>
      </c>
      <c r="E266" s="2" t="str">
        <f>IF($B266="","",VLOOKUP(B266,Données!$A$1:$G$533,4,FALSE))</f>
        <v xml:space="preserve">Galilée </v>
      </c>
      <c r="F266" s="91">
        <f>IF($B266="","",VLOOKUP(B266,Données!$A$1:$G$533,6,FALSE))</f>
        <v>38787</v>
      </c>
      <c r="G266" s="91" t="s">
        <v>737</v>
      </c>
      <c r="H266" s="2" t="str">
        <f>IF($B266="","",VLOOKUP(B266,Données!$A$1:$G$533,7,FALSE))</f>
        <v>M</v>
      </c>
      <c r="I266" s="95"/>
      <c r="J266" s="96" t="str">
        <f t="shared" si="4"/>
        <v/>
      </c>
    </row>
    <row r="267" spans="1:10" x14ac:dyDescent="0.2">
      <c r="A267" s="1">
        <v>21</v>
      </c>
      <c r="B267" s="3">
        <v>590</v>
      </c>
      <c r="C267" s="2" t="str">
        <f>IF($B267="","",VLOOKUP(B267,Données!$A$1:$G$533,2,FALSE))</f>
        <v>LEMOINE</v>
      </c>
      <c r="D267" s="2" t="str">
        <f>IF($B267="","",VLOOKUP(B267,Données!$A$1:$G$533,3,FALSE))</f>
        <v>Romain</v>
      </c>
      <c r="E267" s="2" t="str">
        <f>IF($B267="","",VLOOKUP(B267,Données!$A$1:$G$533,4,FALSE))</f>
        <v xml:space="preserve">Pagnol </v>
      </c>
      <c r="F267" s="91">
        <f>IF($B267="","",VLOOKUP(B267,Données!$A$1:$G$533,6,FALSE))</f>
        <v>38720</v>
      </c>
      <c r="G267" s="91" t="s">
        <v>737</v>
      </c>
      <c r="H267" s="2" t="str">
        <f>IF($B267="","",VLOOKUP(B267,Données!$A$1:$G$533,7,FALSE))</f>
        <v>M</v>
      </c>
      <c r="I267" s="95">
        <v>8.6921296296296312E-3</v>
      </c>
      <c r="J267" s="96">
        <f t="shared" si="4"/>
        <v>13.422103861517973</v>
      </c>
    </row>
    <row r="268" spans="1:10" x14ac:dyDescent="0.2">
      <c r="A268" s="1">
        <v>22</v>
      </c>
      <c r="B268" s="3">
        <v>500</v>
      </c>
      <c r="C268" s="2" t="str">
        <f>IF($B268="","",VLOOKUP(B268,Données!$A$1:$G$533,2,FALSE))</f>
        <v>Da Cruz Tellier</v>
      </c>
      <c r="D268" s="2" t="str">
        <f>IF($B268="","",VLOOKUP(B268,Données!$A$1:$G$533,3,FALSE))</f>
        <v>Diego</v>
      </c>
      <c r="E268" s="2" t="str">
        <f>IF($B268="","",VLOOKUP(B268,Données!$A$1:$G$533,4,FALSE))</f>
        <v>Albert Thierry</v>
      </c>
      <c r="F268" s="91">
        <f>IF($B268="","",VLOOKUP(B268,Données!$A$1:$G$533,6,FALSE))</f>
        <v>39056</v>
      </c>
      <c r="G268" s="91" t="s">
        <v>737</v>
      </c>
      <c r="H268" s="2" t="str">
        <f>IF($B268="","",VLOOKUP(B268,Données!$A$1:$G$533,7,FALSE))</f>
        <v>M</v>
      </c>
      <c r="I268" s="95"/>
      <c r="J268" s="96" t="str">
        <f t="shared" si="4"/>
        <v/>
      </c>
    </row>
    <row r="269" spans="1:10" x14ac:dyDescent="0.2">
      <c r="A269" s="1">
        <v>23</v>
      </c>
      <c r="B269" s="3">
        <v>570</v>
      </c>
      <c r="C269" s="2" t="str">
        <f>IF($B269="","",VLOOKUP(B269,Données!$A$1:$G$533,2,FALSE))</f>
        <v>MSSIMIR</v>
      </c>
      <c r="D269" s="2" t="str">
        <f>IF($B269="","",VLOOKUP(B269,Données!$A$1:$G$533,3,FALSE))</f>
        <v>Abdel-Majid</v>
      </c>
      <c r="E269" s="2" t="str">
        <f>IF($B269="","",VLOOKUP(B269,Données!$A$1:$G$533,4,FALSE))</f>
        <v>Clemenceau</v>
      </c>
      <c r="F269" s="91">
        <f>IF($B269="","",VLOOKUP(B269,Données!$A$1:$G$533,6,FALSE))</f>
        <v>38947</v>
      </c>
      <c r="G269" s="91" t="s">
        <v>737</v>
      </c>
      <c r="H269" s="2" t="str">
        <f>IF($B269="","",VLOOKUP(B269,Données!$A$1:$G$533,7,FALSE))</f>
        <v>M</v>
      </c>
      <c r="I269" s="95"/>
      <c r="J269" s="96" t="str">
        <f t="shared" si="4"/>
        <v/>
      </c>
    </row>
    <row r="270" spans="1:10" x14ac:dyDescent="0.2">
      <c r="A270" s="1">
        <v>24</v>
      </c>
      <c r="B270" s="3">
        <v>514</v>
      </c>
      <c r="C270" s="2" t="str">
        <f>IF($B270="","",VLOOKUP(B270,Données!$A$1:$G$533,2,FALSE))</f>
        <v>Boutry</v>
      </c>
      <c r="D270" s="2" t="str">
        <f>IF($B270="","",VLOOKUP(B270,Données!$A$1:$G$533,3,FALSE))</f>
        <v>Malo</v>
      </c>
      <c r="E270" s="2" t="str">
        <f>IF($B270="","",VLOOKUP(B270,Données!$A$1:$G$533,4,FALSE))</f>
        <v>Albert Thierry</v>
      </c>
      <c r="F270" s="91">
        <f>IF($B270="","",VLOOKUP(B270,Données!$A$1:$G$533,6,FALSE))</f>
        <v>38789</v>
      </c>
      <c r="G270" s="91" t="s">
        <v>737</v>
      </c>
      <c r="H270" s="2" t="str">
        <f>IF($B270="","",VLOOKUP(B270,Données!$A$1:$G$533,7,FALSE))</f>
        <v>M</v>
      </c>
      <c r="I270" s="95"/>
      <c r="J270" s="96" t="str">
        <f t="shared" si="4"/>
        <v/>
      </c>
    </row>
    <row r="271" spans="1:10" x14ac:dyDescent="0.2">
      <c r="A271" s="1">
        <v>25</v>
      </c>
      <c r="B271" s="3">
        <v>530</v>
      </c>
      <c r="C271" s="2" t="str">
        <f>IF($B271="","",VLOOKUP(B271,Données!$A$1:$G$533,2,FALSE))</f>
        <v>EL BRAIJ</v>
      </c>
      <c r="D271" s="2" t="str">
        <f>IF($B271="","",VLOOKUP(B271,Données!$A$1:$G$533,3,FALSE))</f>
        <v>Ahmed</v>
      </c>
      <c r="E271" s="2" t="str">
        <f>IF($B271="","",VLOOKUP(B271,Données!$A$1:$G$533,4,FALSE))</f>
        <v>Clemenceau</v>
      </c>
      <c r="F271" s="91">
        <f>IF($B271="","",VLOOKUP(B271,Données!$A$1:$G$533,6,FALSE))</f>
        <v>38961</v>
      </c>
      <c r="G271" s="91" t="s">
        <v>737</v>
      </c>
      <c r="H271" s="2" t="str">
        <f>IF($B271="","",VLOOKUP(B271,Données!$A$1:$G$533,7,FALSE))</f>
        <v>M</v>
      </c>
      <c r="I271" s="95"/>
      <c r="J271" s="96" t="str">
        <f t="shared" si="4"/>
        <v/>
      </c>
    </row>
    <row r="272" spans="1:10" x14ac:dyDescent="0.2">
      <c r="A272" s="1">
        <v>26</v>
      </c>
      <c r="B272" s="3">
        <v>563</v>
      </c>
      <c r="C272" s="2" t="str">
        <f>IF($B272="","",VLOOKUP(B272,Données!$A$1:$G$533,2,FALSE))</f>
        <v>LOUARDI</v>
      </c>
      <c r="D272" s="2" t="str">
        <f>IF($B272="","",VLOOKUP(B272,Données!$A$1:$G$533,3,FALSE))</f>
        <v>ADAME</v>
      </c>
      <c r="E272" s="2" t="str">
        <f>IF($B272="","",VLOOKUP(B272,Données!$A$1:$G$533,4,FALSE))</f>
        <v xml:space="preserve">Saint-Louis Bonnières </v>
      </c>
      <c r="F272" s="91">
        <f>IF($B272="","",VLOOKUP(B272,Données!$A$1:$G$533,6,FALSE))</f>
        <v>38573</v>
      </c>
      <c r="G272" s="91" t="s">
        <v>737</v>
      </c>
      <c r="H272" s="2" t="str">
        <f>IF($B272="","",VLOOKUP(B272,Données!$A$1:$G$533,7,FALSE))</f>
        <v>M</v>
      </c>
      <c r="I272" s="95"/>
      <c r="J272" s="96" t="str">
        <f t="shared" si="4"/>
        <v/>
      </c>
    </row>
    <row r="273" spans="1:10" x14ac:dyDescent="0.2">
      <c r="A273" s="1">
        <v>27</v>
      </c>
      <c r="B273" s="3">
        <v>310</v>
      </c>
      <c r="C273" s="2" t="str">
        <f>IF($B273="","",VLOOKUP(B273,Données!$A$1:$G$533,2,FALSE))</f>
        <v>EKEOCHA</v>
      </c>
      <c r="D273" s="2" t="str">
        <f>IF($B273="","",VLOOKUP(B273,Données!$A$1:$G$533,3,FALSE))</f>
        <v>Chisomu</v>
      </c>
      <c r="E273" s="2" t="str">
        <f>IF($B273="","",VLOOKUP(B273,Données!$A$1:$G$533,4,FALSE))</f>
        <v xml:space="preserve">Galilée </v>
      </c>
      <c r="F273" s="91">
        <f>IF($B273="","",VLOOKUP(B273,Données!$A$1:$G$533,6,FALSE))</f>
        <v>38605</v>
      </c>
      <c r="G273" s="91" t="s">
        <v>737</v>
      </c>
      <c r="H273" s="2" t="str">
        <f>IF($B273="","",VLOOKUP(B273,Données!$A$1:$G$533,7,FALSE))</f>
        <v>M</v>
      </c>
      <c r="I273" s="95"/>
      <c r="J273" s="96" t="str">
        <f t="shared" si="4"/>
        <v/>
      </c>
    </row>
    <row r="274" spans="1:10" x14ac:dyDescent="0.2">
      <c r="A274" s="1">
        <v>28</v>
      </c>
      <c r="B274" s="3">
        <v>551</v>
      </c>
      <c r="C274" s="2" t="str">
        <f>IF($B274="","",VLOOKUP(B274,Données!$A$1:$G$533,2,FALSE))</f>
        <v xml:space="preserve">DOMINEAU GIL </v>
      </c>
      <c r="D274" s="2" t="str">
        <f>IF($B274="","",VLOOKUP(B274,Données!$A$1:$G$533,3,FALSE))</f>
        <v>Hugo</v>
      </c>
      <c r="E274" s="2" t="str">
        <f>IF($B274="","",VLOOKUP(B274,Données!$A$1:$G$533,4,FALSE))</f>
        <v xml:space="preserve">PAGNOL </v>
      </c>
      <c r="F274" s="91">
        <f>IF($B274="","",VLOOKUP(B274,Données!$A$1:$G$533,6,FALSE))</f>
        <v>38626</v>
      </c>
      <c r="G274" s="91" t="s">
        <v>737</v>
      </c>
      <c r="H274" s="2" t="str">
        <f>IF($B274="","",VLOOKUP(B274,Données!$A$1:$G$533,7,FALSE))</f>
        <v>M</v>
      </c>
      <c r="I274" s="95"/>
      <c r="J274" s="96" t="str">
        <f t="shared" si="4"/>
        <v/>
      </c>
    </row>
    <row r="275" spans="1:10" x14ac:dyDescent="0.2">
      <c r="A275" s="1">
        <v>29</v>
      </c>
      <c r="B275" s="3">
        <v>587</v>
      </c>
      <c r="C275" s="2" t="str">
        <f>IF($B275="","",VLOOKUP(B275,Données!$A$1:$G$533,2,FALSE))</f>
        <v>TESSON</v>
      </c>
      <c r="D275" s="2" t="str">
        <f>IF($B275="","",VLOOKUP(B275,Données!$A$1:$G$533,3,FALSE))</f>
        <v>Guillaume</v>
      </c>
      <c r="E275" s="2" t="str">
        <f>IF($B275="","",VLOOKUP(B275,Données!$A$1:$G$533,4,FALSE))</f>
        <v xml:space="preserve">Pagnol </v>
      </c>
      <c r="F275" s="91">
        <f>IF($B275="","",VLOOKUP(B275,Données!$A$1:$G$533,6,FALSE))</f>
        <v>38717</v>
      </c>
      <c r="G275" s="91" t="s">
        <v>737</v>
      </c>
      <c r="H275" s="2" t="str">
        <f>IF($B275="","",VLOOKUP(B275,Données!$A$1:$G$533,7,FALSE))</f>
        <v>M</v>
      </c>
      <c r="I275" s="95"/>
      <c r="J275" s="96" t="str">
        <f t="shared" si="4"/>
        <v/>
      </c>
    </row>
    <row r="276" spans="1:10" x14ac:dyDescent="0.2">
      <c r="A276" s="1">
        <v>30</v>
      </c>
      <c r="B276" s="3">
        <v>534</v>
      </c>
      <c r="C276" s="2" t="str">
        <f>IF($B276="","",VLOOKUP(B276,Données!$A$1:$G$533,2,FALSE))</f>
        <v xml:space="preserve">IDBELLA </v>
      </c>
      <c r="D276" s="2" t="str">
        <f>IF($B276="","",VLOOKUP(B276,Données!$A$1:$G$533,3,FALSE))</f>
        <v>souleyman</v>
      </c>
      <c r="E276" s="2" t="str">
        <f>IF($B276="","",VLOOKUP(B276,Données!$A$1:$G$533,4,FALSE))</f>
        <v>Clemenceau</v>
      </c>
      <c r="F276" s="91">
        <f>IF($B276="","",VLOOKUP(B276,Données!$A$1:$G$533,6,FALSE))</f>
        <v>39060</v>
      </c>
      <c r="G276" s="91" t="s">
        <v>737</v>
      </c>
      <c r="H276" s="2" t="str">
        <f>IF($B276="","",VLOOKUP(B276,Données!$A$1:$G$533,7,FALSE))</f>
        <v>M</v>
      </c>
      <c r="I276" s="95"/>
      <c r="J276" s="96" t="str">
        <f t="shared" si="4"/>
        <v/>
      </c>
    </row>
    <row r="277" spans="1:10" x14ac:dyDescent="0.2">
      <c r="A277" s="1">
        <v>31</v>
      </c>
      <c r="B277" s="3">
        <v>319</v>
      </c>
      <c r="C277" s="2" t="str">
        <f>IF($B277="","",VLOOKUP(B277,Données!$A$1:$G$533,2,FALSE))</f>
        <v>KOLOLO-SAMBA</v>
      </c>
      <c r="D277" s="2" t="str">
        <f>IF($B277="","",VLOOKUP(B277,Données!$A$1:$G$533,3,FALSE))</f>
        <v>Welcome-Benjamin</v>
      </c>
      <c r="E277" s="2" t="str">
        <f>IF($B277="","",VLOOKUP(B277,Données!$A$1:$G$533,4,FALSE))</f>
        <v xml:space="preserve">Galilée </v>
      </c>
      <c r="F277" s="91">
        <f>IF($B277="","",VLOOKUP(B277,Données!$A$1:$G$533,6,FALSE))</f>
        <v>39031</v>
      </c>
      <c r="G277" s="91" t="s">
        <v>737</v>
      </c>
      <c r="H277" s="2" t="str">
        <f>IF($B277="","",VLOOKUP(B277,Données!$A$1:$G$533,7,FALSE))</f>
        <v>M</v>
      </c>
      <c r="I277" s="95">
        <v>8.9467592592592585E-3</v>
      </c>
      <c r="J277" s="96">
        <f t="shared" si="4"/>
        <v>13.040103492884866</v>
      </c>
    </row>
    <row r="278" spans="1:10" x14ac:dyDescent="0.2">
      <c r="A278" s="1">
        <v>32</v>
      </c>
      <c r="B278" s="3">
        <v>519</v>
      </c>
      <c r="C278" s="2" t="str">
        <f>IF($B278="","",VLOOKUP(B278,Données!$A$1:$G$533,2,FALSE))</f>
        <v>LELO</v>
      </c>
      <c r="D278" s="2" t="str">
        <f>IF($B278="","",VLOOKUP(B278,Données!$A$1:$G$533,3,FALSE))</f>
        <v>Diombic</v>
      </c>
      <c r="E278" s="2" t="str">
        <f>IF($B278="","",VLOOKUP(B278,Données!$A$1:$G$533,4,FALSE))</f>
        <v xml:space="preserve">Cézanne </v>
      </c>
      <c r="F278" s="91">
        <f>IF($B278="","",VLOOKUP(B278,Données!$A$1:$G$533,6,FALSE))</f>
        <v>38955</v>
      </c>
      <c r="G278" s="91" t="s">
        <v>737</v>
      </c>
      <c r="H278" s="2" t="str">
        <f>IF($B278="","",VLOOKUP(B278,Données!$A$1:$G$533,7,FALSE))</f>
        <v>M</v>
      </c>
      <c r="I278" s="95"/>
      <c r="J278" s="96" t="str">
        <f t="shared" si="4"/>
        <v/>
      </c>
    </row>
    <row r="279" spans="1:10" x14ac:dyDescent="0.2">
      <c r="A279" s="1">
        <v>33</v>
      </c>
      <c r="B279" s="3">
        <v>558</v>
      </c>
      <c r="C279" s="2" t="str">
        <f>IF($B279="","",VLOOKUP(B279,Données!$A$1:$G$533,2,FALSE))</f>
        <v>LATIF</v>
      </c>
      <c r="D279" s="2" t="str">
        <f>IF($B279="","",VLOOKUP(B279,Données!$A$1:$G$533,3,FALSE))</f>
        <v>FAHD</v>
      </c>
      <c r="E279" s="2" t="str">
        <f>IF($B279="","",VLOOKUP(B279,Données!$A$1:$G$533,4,FALSE))</f>
        <v xml:space="preserve">Saint-Louis Bonnières </v>
      </c>
      <c r="F279" s="91">
        <f>IF($B279="","",VLOOKUP(B279,Données!$A$1:$G$533,6,FALSE))</f>
        <v>39031</v>
      </c>
      <c r="G279" s="91" t="s">
        <v>737</v>
      </c>
      <c r="H279" s="2" t="str">
        <f>IF($B279="","",VLOOKUP(B279,Données!$A$1:$G$533,7,FALSE))</f>
        <v>M</v>
      </c>
      <c r="I279" s="95"/>
      <c r="J279" s="96" t="str">
        <f t="shared" si="4"/>
        <v/>
      </c>
    </row>
    <row r="280" spans="1:10" x14ac:dyDescent="0.2">
      <c r="A280" s="1">
        <v>34</v>
      </c>
      <c r="B280" s="3">
        <v>314</v>
      </c>
      <c r="C280" s="2" t="str">
        <f>IF($B280="","",VLOOKUP(B280,Données!$A$1:$G$533,2,FALSE))</f>
        <v>THEVENOT</v>
      </c>
      <c r="D280" s="2" t="str">
        <f>IF($B280="","",VLOOKUP(B280,Données!$A$1:$G$533,3,FALSE))</f>
        <v>Baptiste</v>
      </c>
      <c r="E280" s="2" t="str">
        <f>IF($B280="","",VLOOKUP(B280,Données!$A$1:$G$533,4,FALSE))</f>
        <v xml:space="preserve">Galilée </v>
      </c>
      <c r="F280" s="91">
        <f>IF($B280="","",VLOOKUP(B280,Données!$A$1:$G$533,6,FALSE))</f>
        <v>38840</v>
      </c>
      <c r="G280" s="91" t="s">
        <v>737</v>
      </c>
      <c r="H280" s="2" t="str">
        <f>IF($B280="","",VLOOKUP(B280,Données!$A$1:$G$533,7,FALSE))</f>
        <v>M</v>
      </c>
      <c r="I280" s="95"/>
      <c r="J280" s="96" t="str">
        <f t="shared" si="4"/>
        <v/>
      </c>
    </row>
    <row r="281" spans="1:10" x14ac:dyDescent="0.2">
      <c r="A281" s="1">
        <v>35</v>
      </c>
      <c r="B281" s="3">
        <v>309</v>
      </c>
      <c r="C281" s="2" t="str">
        <f>IF($B281="","",VLOOKUP(B281,Données!$A$1:$G$533,2,FALSE))</f>
        <v>BEN ROMAR</v>
      </c>
      <c r="D281" s="2" t="str">
        <f>IF($B281="","",VLOOKUP(B281,Données!$A$1:$G$533,3,FALSE))</f>
        <v>Issam</v>
      </c>
      <c r="E281" s="2" t="str">
        <f>IF($B281="","",VLOOKUP(B281,Données!$A$1:$G$533,4,FALSE))</f>
        <v xml:space="preserve">Galilée </v>
      </c>
      <c r="F281" s="91">
        <f>IF($B281="","",VLOOKUP(B281,Données!$A$1:$G$533,6,FALSE))</f>
        <v>38540</v>
      </c>
      <c r="G281" s="91" t="s">
        <v>737</v>
      </c>
      <c r="H281" s="2" t="str">
        <f>IF($B281="","",VLOOKUP(B281,Données!$A$1:$G$533,7,FALSE))</f>
        <v>M</v>
      </c>
      <c r="I281" s="95"/>
      <c r="J281" s="96" t="str">
        <f t="shared" si="4"/>
        <v/>
      </c>
    </row>
    <row r="282" spans="1:10" x14ac:dyDescent="0.2">
      <c r="A282" s="1">
        <v>36</v>
      </c>
      <c r="B282" s="3">
        <v>545</v>
      </c>
      <c r="C282" s="2" t="str">
        <f>IF($B282="","",VLOOKUP(B282,Données!$A$1:$G$533,2,FALSE))</f>
        <v>Mendes</v>
      </c>
      <c r="D282" s="2" t="str">
        <f>IF($B282="","",VLOOKUP(B282,Données!$A$1:$G$533,3,FALSE))</f>
        <v>Videtto</v>
      </c>
      <c r="E282" s="2" t="str">
        <f>IF($B282="","",VLOOKUP(B282,Données!$A$1:$G$533,4,FALSE))</f>
        <v>Gassicourt</v>
      </c>
      <c r="F282" s="91">
        <f>IF($B282="","",VLOOKUP(B282,Données!$A$1:$G$533,6,FALSE))</f>
        <v>38995</v>
      </c>
      <c r="G282" s="91" t="s">
        <v>737</v>
      </c>
      <c r="H282" s="2" t="str">
        <f>IF($B282="","",VLOOKUP(B282,Données!$A$1:$G$533,7,FALSE))</f>
        <v>M</v>
      </c>
      <c r="I282" s="95"/>
      <c r="J282" s="96" t="str">
        <f t="shared" si="4"/>
        <v/>
      </c>
    </row>
    <row r="283" spans="1:10" x14ac:dyDescent="0.2">
      <c r="A283" s="1">
        <v>37</v>
      </c>
      <c r="B283" s="3">
        <v>568</v>
      </c>
      <c r="C283" s="2" t="str">
        <f>IF($B283="","",VLOOKUP(B283,Données!$A$1:$G$533,2,FALSE))</f>
        <v>LINTANFF</v>
      </c>
      <c r="D283" s="2" t="str">
        <f>IF($B283="","",VLOOKUP(B283,Données!$A$1:$G$533,3,FALSE))</f>
        <v>Corentin</v>
      </c>
      <c r="E283" s="2" t="str">
        <f>IF($B283="","",VLOOKUP(B283,Données!$A$1:$G$533,4,FALSE))</f>
        <v>Sully</v>
      </c>
      <c r="F283" s="91">
        <f>IF($B283="","",VLOOKUP(B283,Données!$A$1:$G$533,6,FALSE))</f>
        <v>39074</v>
      </c>
      <c r="G283" s="91" t="s">
        <v>737</v>
      </c>
      <c r="H283" s="2" t="str">
        <f>IF($B283="","",VLOOKUP(B283,Données!$A$1:$G$533,7,FALSE))</f>
        <v>M</v>
      </c>
      <c r="I283" s="95"/>
      <c r="J283" s="96" t="str">
        <f t="shared" si="4"/>
        <v/>
      </c>
    </row>
    <row r="284" spans="1:10" x14ac:dyDescent="0.2">
      <c r="A284" s="1">
        <v>38</v>
      </c>
      <c r="B284" s="3">
        <v>527</v>
      </c>
      <c r="C284" s="2" t="str">
        <f>IF($B284="","",VLOOKUP(B284,Données!$A$1:$G$533,2,FALSE))</f>
        <v>BEAUJARD</v>
      </c>
      <c r="D284" s="2" t="str">
        <f>IF($B284="","",VLOOKUP(B284,Données!$A$1:$G$533,3,FALSE))</f>
        <v>Alexandre</v>
      </c>
      <c r="E284" s="2" t="str">
        <f>IF($B284="","",VLOOKUP(B284,Données!$A$1:$G$533,4,FALSE))</f>
        <v>CHENIER</v>
      </c>
      <c r="F284" s="91">
        <f>IF($B284="","",VLOOKUP(B284,Données!$A$1:$G$533,6,FALSE))</f>
        <v>38676</v>
      </c>
      <c r="G284" s="91" t="s">
        <v>737</v>
      </c>
      <c r="H284" s="2" t="str">
        <f>IF($B284="","",VLOOKUP(B284,Données!$A$1:$G$533,7,FALSE))</f>
        <v>M</v>
      </c>
      <c r="I284" s="95"/>
      <c r="J284" s="96" t="str">
        <f t="shared" si="4"/>
        <v/>
      </c>
    </row>
    <row r="285" spans="1:10" x14ac:dyDescent="0.2">
      <c r="A285" s="1">
        <v>39</v>
      </c>
      <c r="B285" s="3">
        <v>317</v>
      </c>
      <c r="C285" s="2" t="str">
        <f>IF($B285="","",VLOOKUP(B285,Données!$A$1:$G$533,2,FALSE))</f>
        <v>FARES</v>
      </c>
      <c r="D285" s="2" t="str">
        <f>IF($B285="","",VLOOKUP(B285,Données!$A$1:$G$533,3,FALSE))</f>
        <v>Amine</v>
      </c>
      <c r="E285" s="2" t="str">
        <f>IF($B285="","",VLOOKUP(B285,Données!$A$1:$G$533,4,FALSE))</f>
        <v xml:space="preserve">Galilée </v>
      </c>
      <c r="F285" s="91">
        <f>IF($B285="","",VLOOKUP(B285,Données!$A$1:$G$533,6,FALSE))</f>
        <v>38884</v>
      </c>
      <c r="G285" s="91" t="s">
        <v>737</v>
      </c>
      <c r="H285" s="2" t="str">
        <f>IF($B285="","",VLOOKUP(B285,Données!$A$1:$G$533,7,FALSE))</f>
        <v>M</v>
      </c>
      <c r="I285" s="95"/>
      <c r="J285" s="96" t="str">
        <f t="shared" si="4"/>
        <v/>
      </c>
    </row>
    <row r="286" spans="1:10" x14ac:dyDescent="0.2">
      <c r="A286" s="1">
        <v>40</v>
      </c>
      <c r="B286" s="3">
        <v>564</v>
      </c>
      <c r="C286" s="2" t="str">
        <f>IF($B286="","",VLOOKUP(B286,Données!$A$1:$G$533,2,FALSE))</f>
        <v>BOUREL</v>
      </c>
      <c r="D286" s="2" t="str">
        <f>IF($B286="","",VLOOKUP(B286,Données!$A$1:$G$533,3,FALSE))</f>
        <v>CELESTIN</v>
      </c>
      <c r="E286" s="2" t="str">
        <f>IF($B286="","",VLOOKUP(B286,Données!$A$1:$G$533,4,FALSE))</f>
        <v xml:space="preserve">Saint-Louis Bonnières </v>
      </c>
      <c r="F286" s="91">
        <f>IF($B286="","",VLOOKUP(B286,Données!$A$1:$G$533,6,FALSE))</f>
        <v>39039</v>
      </c>
      <c r="G286" s="91" t="s">
        <v>737</v>
      </c>
      <c r="H286" s="2" t="str">
        <f>IF($B286="","",VLOOKUP(B286,Données!$A$1:$G$533,7,FALSE))</f>
        <v>M</v>
      </c>
      <c r="I286" s="95"/>
      <c r="J286" s="96" t="str">
        <f t="shared" si="4"/>
        <v/>
      </c>
    </row>
    <row r="287" spans="1:10" x14ac:dyDescent="0.2">
      <c r="A287" s="1">
        <v>41</v>
      </c>
      <c r="B287" s="3">
        <v>562</v>
      </c>
      <c r="C287" s="2" t="str">
        <f>IF($B287="","",VLOOKUP(B287,Données!$A$1:$G$533,2,FALSE))</f>
        <v>DUBOIS</v>
      </c>
      <c r="D287" s="2" t="str">
        <f>IF($B287="","",VLOOKUP(B287,Données!$A$1:$G$533,3,FALSE))</f>
        <v>BASTIEN</v>
      </c>
      <c r="E287" s="2" t="str">
        <f>IF($B287="","",VLOOKUP(B287,Données!$A$1:$G$533,4,FALSE))</f>
        <v xml:space="preserve">Saint-Louis Bonnières </v>
      </c>
      <c r="F287" s="91">
        <f>IF($B287="","",VLOOKUP(B287,Données!$A$1:$G$533,6,FALSE))</f>
        <v>38617</v>
      </c>
      <c r="G287" s="91" t="s">
        <v>737</v>
      </c>
      <c r="H287" s="2" t="str">
        <f>IF($B287="","",VLOOKUP(B287,Données!$A$1:$G$533,7,FALSE))</f>
        <v>M</v>
      </c>
      <c r="I287" s="95"/>
      <c r="J287" s="96" t="str">
        <f t="shared" si="4"/>
        <v/>
      </c>
    </row>
    <row r="288" spans="1:10" x14ac:dyDescent="0.2">
      <c r="A288" s="1">
        <v>42</v>
      </c>
      <c r="B288" s="3">
        <v>560</v>
      </c>
      <c r="C288" s="2" t="str">
        <f>IF($B288="","",VLOOKUP(B288,Données!$A$1:$G$533,2,FALSE))</f>
        <v>HANIN</v>
      </c>
      <c r="D288" s="2" t="str">
        <f>IF($B288="","",VLOOKUP(B288,Données!$A$1:$G$533,3,FALSE))</f>
        <v>LOUIS</v>
      </c>
      <c r="E288" s="2" t="str">
        <f>IF($B288="","",VLOOKUP(B288,Données!$A$1:$G$533,4,FALSE))</f>
        <v xml:space="preserve">Saint-Louis Bonnières </v>
      </c>
      <c r="F288" s="91">
        <f>IF($B288="","",VLOOKUP(B288,Données!$A$1:$G$533,6,FALSE))</f>
        <v>38892</v>
      </c>
      <c r="G288" s="91" t="s">
        <v>737</v>
      </c>
      <c r="H288" s="2" t="str">
        <f>IF($B288="","",VLOOKUP(B288,Données!$A$1:$G$533,7,FALSE))</f>
        <v>M</v>
      </c>
      <c r="I288" s="95">
        <v>9.3518518518518525E-3</v>
      </c>
      <c r="J288" s="96">
        <f t="shared" si="4"/>
        <v>12.475247524752474</v>
      </c>
    </row>
    <row r="289" spans="1:10" x14ac:dyDescent="0.2">
      <c r="A289" s="1">
        <v>43</v>
      </c>
      <c r="B289" s="3">
        <v>546</v>
      </c>
      <c r="C289" s="2" t="str">
        <f>IF($B289="","",VLOOKUP(B289,Données!$A$1:$G$533,2,FALSE))</f>
        <v xml:space="preserve">Saad Eddine </v>
      </c>
      <c r="D289" s="2" t="str">
        <f>IF($B289="","",VLOOKUP(B289,Données!$A$1:$G$533,3,FALSE))</f>
        <v>Zouheir</v>
      </c>
      <c r="E289" s="2" t="str">
        <f>IF($B289="","",VLOOKUP(B289,Données!$A$1:$G$533,4,FALSE))</f>
        <v>Gassicourt</v>
      </c>
      <c r="F289" s="91">
        <f>IF($B289="","",VLOOKUP(B289,Données!$A$1:$G$533,6,FALSE))</f>
        <v>38948</v>
      </c>
      <c r="G289" s="91" t="s">
        <v>737</v>
      </c>
      <c r="H289" s="2" t="str">
        <f>IF($B289="","",VLOOKUP(B289,Données!$A$1:$G$533,7,FALSE))</f>
        <v>M</v>
      </c>
      <c r="I289" s="95"/>
      <c r="J289" s="96" t="str">
        <f t="shared" si="4"/>
        <v/>
      </c>
    </row>
    <row r="290" spans="1:10" x14ac:dyDescent="0.2">
      <c r="A290" s="1">
        <v>44</v>
      </c>
      <c r="B290" s="3">
        <v>561</v>
      </c>
      <c r="C290" s="2" t="str">
        <f>IF($B290="","",VLOOKUP(B290,Données!$A$1:$G$533,2,FALSE))</f>
        <v>RENTE</v>
      </c>
      <c r="D290" s="2" t="str">
        <f>IF($B290="","",VLOOKUP(B290,Données!$A$1:$G$533,3,FALSE))</f>
        <v>VINCENT</v>
      </c>
      <c r="E290" s="2" t="str">
        <f>IF($B290="","",VLOOKUP(B290,Données!$A$1:$G$533,4,FALSE))</f>
        <v xml:space="preserve">Saint-Louis Bonnières </v>
      </c>
      <c r="F290" s="91">
        <f>IF($B290="","",VLOOKUP(B290,Données!$A$1:$G$533,6,FALSE))</f>
        <v>38745</v>
      </c>
      <c r="G290" s="91" t="s">
        <v>737</v>
      </c>
      <c r="H290" s="2" t="str">
        <f>IF($B290="","",VLOOKUP(B290,Données!$A$1:$G$533,7,FALSE))</f>
        <v>M</v>
      </c>
      <c r="I290" s="95"/>
      <c r="J290" s="96" t="str">
        <f t="shared" si="4"/>
        <v/>
      </c>
    </row>
    <row r="291" spans="1:10" x14ac:dyDescent="0.2">
      <c r="A291" s="1">
        <v>45</v>
      </c>
      <c r="B291" s="3">
        <v>316</v>
      </c>
      <c r="C291" s="2" t="str">
        <f>IF($B291="","",VLOOKUP(B291,Données!$A$1:$G$533,2,FALSE))</f>
        <v>BAYOL</v>
      </c>
      <c r="D291" s="2" t="str">
        <f>IF($B291="","",VLOOKUP(B291,Données!$A$1:$G$533,3,FALSE))</f>
        <v>Emerick</v>
      </c>
      <c r="E291" s="2" t="str">
        <f>IF($B291="","",VLOOKUP(B291,Données!$A$1:$G$533,4,FALSE))</f>
        <v xml:space="preserve">Galilée </v>
      </c>
      <c r="F291" s="91">
        <f>IF($B291="","",VLOOKUP(B291,Données!$A$1:$G$533,6,FALSE))</f>
        <v>38869</v>
      </c>
      <c r="G291" s="91" t="s">
        <v>737</v>
      </c>
      <c r="H291" s="2" t="str">
        <f>IF($B291="","",VLOOKUP(B291,Données!$A$1:$G$533,7,FALSE))</f>
        <v>M</v>
      </c>
      <c r="I291" s="95"/>
      <c r="J291" s="96" t="str">
        <f t="shared" si="4"/>
        <v/>
      </c>
    </row>
    <row r="292" spans="1:10" x14ac:dyDescent="0.2">
      <c r="A292" s="1">
        <v>46</v>
      </c>
      <c r="B292" s="3">
        <v>516</v>
      </c>
      <c r="C292" s="2" t="str">
        <f>IF($B292="","",VLOOKUP(B292,Données!$A$1:$G$533,2,FALSE))</f>
        <v>Aglan</v>
      </c>
      <c r="D292" s="2" t="str">
        <f>IF($B292="","",VLOOKUP(B292,Données!$A$1:$G$533,3,FALSE))</f>
        <v>Mohamed</v>
      </c>
      <c r="E292" s="2" t="str">
        <f>IF($B292="","",VLOOKUP(B292,Données!$A$1:$G$533,4,FALSE))</f>
        <v>Albert Thierry</v>
      </c>
      <c r="F292" s="91">
        <f>IF($B292="","",VLOOKUP(B292,Données!$A$1:$G$533,6,FALSE))</f>
        <v>38435</v>
      </c>
      <c r="G292" s="91" t="s">
        <v>737</v>
      </c>
      <c r="H292" s="2" t="str">
        <f>IF($B292="","",VLOOKUP(B292,Données!$A$1:$G$533,7,FALSE))</f>
        <v>M</v>
      </c>
      <c r="I292" s="95"/>
      <c r="J292" s="96" t="str">
        <f t="shared" si="4"/>
        <v/>
      </c>
    </row>
    <row r="293" spans="1:10" x14ac:dyDescent="0.2">
      <c r="A293" s="1">
        <v>47</v>
      </c>
      <c r="B293" s="3">
        <v>567</v>
      </c>
      <c r="C293" s="2" t="str">
        <f>IF($B293="","",VLOOKUP(B293,Données!$A$1:$G$533,2,FALSE))</f>
        <v>CHAUVEL</v>
      </c>
      <c r="D293" s="2" t="str">
        <f>IF($B293="","",VLOOKUP(B293,Données!$A$1:$G$533,3,FALSE))</f>
        <v>THIBAUT</v>
      </c>
      <c r="E293" s="2" t="str">
        <f>IF($B293="","",VLOOKUP(B293,Données!$A$1:$G$533,4,FALSE))</f>
        <v>SULLY</v>
      </c>
      <c r="F293" s="91">
        <f>IF($B293="","",VLOOKUP(B293,Données!$A$1:$G$533,6,FALSE))</f>
        <v>39073</v>
      </c>
      <c r="G293" s="91" t="s">
        <v>737</v>
      </c>
      <c r="H293" s="2" t="str">
        <f>IF($B293="","",VLOOKUP(B293,Données!$A$1:$G$533,7,FALSE))</f>
        <v>M</v>
      </c>
      <c r="I293" s="95">
        <v>9.8842592592592576E-3</v>
      </c>
      <c r="J293" s="96">
        <f t="shared" si="4"/>
        <v>11.803278688524593</v>
      </c>
    </row>
    <row r="294" spans="1:10" x14ac:dyDescent="0.2">
      <c r="A294" s="1">
        <v>48</v>
      </c>
      <c r="B294" s="3">
        <v>533</v>
      </c>
      <c r="C294" s="2" t="str">
        <f>IF($B294="","",VLOOKUP(B294,Données!$A$1:$G$533,2,FALSE))</f>
        <v>ATES</v>
      </c>
      <c r="D294" s="2" t="str">
        <f>IF($B294="","",VLOOKUP(B294,Données!$A$1:$G$533,3,FALSE))</f>
        <v>adem</v>
      </c>
      <c r="E294" s="2" t="str">
        <f>IF($B294="","",VLOOKUP(B294,Données!$A$1:$G$533,4,FALSE))</f>
        <v>Clemenceau</v>
      </c>
      <c r="F294" s="91">
        <f>IF($B294="","",VLOOKUP(B294,Données!$A$1:$G$533,6,FALSE))</f>
        <v>38797</v>
      </c>
      <c r="G294" s="91" t="s">
        <v>737</v>
      </c>
      <c r="H294" s="2" t="str">
        <f>IF($B294="","",VLOOKUP(B294,Données!$A$1:$G$533,7,FALSE))</f>
        <v>M</v>
      </c>
      <c r="I294" s="95"/>
      <c r="J294" s="96" t="str">
        <f t="shared" si="4"/>
        <v/>
      </c>
    </row>
    <row r="295" spans="1:10" x14ac:dyDescent="0.2">
      <c r="A295" s="1">
        <v>49</v>
      </c>
      <c r="B295" s="3">
        <v>589</v>
      </c>
      <c r="C295" s="2" t="str">
        <f>IF($B295="","",VLOOKUP(B295,Données!$A$1:$G$533,2,FALSE))</f>
        <v>LIN</v>
      </c>
      <c r="D295" s="2" t="str">
        <f>IF($B295="","",VLOOKUP(B295,Données!$A$1:$G$533,3,FALSE))</f>
        <v>Alexandre</v>
      </c>
      <c r="E295" s="2" t="str">
        <f>IF($B295="","",VLOOKUP(B295,Données!$A$1:$G$533,4,FALSE))</f>
        <v>Sully</v>
      </c>
      <c r="F295" s="91">
        <f>IF($B295="","",VLOOKUP(B295,Données!$A$1:$G$533,6,FALSE))</f>
        <v>38719</v>
      </c>
      <c r="G295" s="91" t="s">
        <v>737</v>
      </c>
      <c r="H295" s="2" t="str">
        <f>IF($B295="","",VLOOKUP(B295,Données!$A$1:$G$533,7,FALSE))</f>
        <v>M</v>
      </c>
      <c r="I295" s="95"/>
      <c r="J295" s="96" t="str">
        <f t="shared" si="4"/>
        <v/>
      </c>
    </row>
    <row r="296" spans="1:10" x14ac:dyDescent="0.2">
      <c r="A296" s="1">
        <v>50</v>
      </c>
      <c r="B296" s="3">
        <v>548</v>
      </c>
      <c r="C296" s="2" t="str">
        <f>IF($B296="","",VLOOKUP(B296,Données!$A$1:$G$533,2,FALSE))</f>
        <v>BAAMMOU</v>
      </c>
      <c r="D296" s="2" t="str">
        <f>IF($B296="","",VLOOKUP(B296,Données!$A$1:$G$533,3,FALSE))</f>
        <v>Mohammed</v>
      </c>
      <c r="E296" s="2" t="str">
        <f>IF($B296="","",VLOOKUP(B296,Données!$A$1:$G$533,4,FALSE))</f>
        <v xml:space="preserve">PAGNOL </v>
      </c>
      <c r="F296" s="91">
        <f>IF($B296="","",VLOOKUP(B296,Données!$A$1:$G$533,6,FALSE))</f>
        <v>38876</v>
      </c>
      <c r="G296" s="91" t="s">
        <v>737</v>
      </c>
      <c r="H296" s="2" t="str">
        <f>IF($B296="","",VLOOKUP(B296,Données!$A$1:$G$533,7,FALSE))</f>
        <v>M</v>
      </c>
      <c r="I296" s="95"/>
      <c r="J296" s="96" t="str">
        <f t="shared" si="4"/>
        <v/>
      </c>
    </row>
    <row r="297" spans="1:10" x14ac:dyDescent="0.2">
      <c r="A297" s="1">
        <v>51</v>
      </c>
      <c r="B297" s="3">
        <v>529</v>
      </c>
      <c r="C297" s="2" t="str">
        <f>IF($B297="","",VLOOKUP(B297,Données!$A$1:$G$533,2,FALSE))</f>
        <v>OUKHLIFA</v>
      </c>
      <c r="D297" s="2" t="str">
        <f>IF($B297="","",VLOOKUP(B297,Données!$A$1:$G$533,3,FALSE))</f>
        <v>Abdelhamid</v>
      </c>
      <c r="E297" s="2" t="str">
        <f>IF($B297="","",VLOOKUP(B297,Données!$A$1:$G$533,4,FALSE))</f>
        <v>Clemenceau</v>
      </c>
      <c r="F297" s="91">
        <f>IF($B297="","",VLOOKUP(B297,Données!$A$1:$G$533,6,FALSE))</f>
        <v>39060</v>
      </c>
      <c r="G297" s="91" t="s">
        <v>737</v>
      </c>
      <c r="H297" s="2" t="str">
        <f>IF($B297="","",VLOOKUP(B297,Données!$A$1:$G$533,7,FALSE))</f>
        <v>M</v>
      </c>
      <c r="I297" s="95"/>
      <c r="J297" s="96" t="str">
        <f t="shared" si="4"/>
        <v/>
      </c>
    </row>
    <row r="298" spans="1:10" x14ac:dyDescent="0.2">
      <c r="A298" s="1">
        <v>52</v>
      </c>
      <c r="B298" s="3">
        <v>544</v>
      </c>
      <c r="C298" s="2" t="str">
        <f>IF($B298="","",VLOOKUP(B298,Données!$A$1:$G$533,2,FALSE))</f>
        <v>El Mouden</v>
      </c>
      <c r="D298" s="2" t="str">
        <f>IF($B298="","",VLOOKUP(B298,Données!$A$1:$G$533,3,FALSE))</f>
        <v>Souleimane</v>
      </c>
      <c r="E298" s="2" t="str">
        <f>IF($B298="","",VLOOKUP(B298,Données!$A$1:$G$533,4,FALSE))</f>
        <v>Gassicourt</v>
      </c>
      <c r="F298" s="91">
        <f>IF($B298="","",VLOOKUP(B298,Données!$A$1:$G$533,6,FALSE))</f>
        <v>39074</v>
      </c>
      <c r="G298" s="91" t="s">
        <v>737</v>
      </c>
      <c r="H298" s="2" t="str">
        <f>IF($B298="","",VLOOKUP(B298,Données!$A$1:$G$533,7,FALSE))</f>
        <v>M</v>
      </c>
      <c r="I298" s="95"/>
      <c r="J298" s="96" t="str">
        <f t="shared" si="4"/>
        <v/>
      </c>
    </row>
    <row r="299" spans="1:10" x14ac:dyDescent="0.2">
      <c r="A299" s="1">
        <v>53</v>
      </c>
      <c r="B299" s="3">
        <v>571</v>
      </c>
      <c r="C299" s="2" t="str">
        <f>IF($B299="","",VLOOKUP(B299,Données!$A$1:$G$533,2,FALSE))</f>
        <v>TATY-COSDODES</v>
      </c>
      <c r="D299" s="2" t="str">
        <f>IF($B299="","",VLOOKUP(B299,Données!$A$1:$G$533,3,FALSE))</f>
        <v>Loïc</v>
      </c>
      <c r="E299" s="2" t="str">
        <f>IF($B299="","",VLOOKUP(B299,Données!$A$1:$G$533,4,FALSE))</f>
        <v>Pasteur</v>
      </c>
      <c r="F299" s="91">
        <f>IF($B299="","",VLOOKUP(B299,Données!$A$1:$G$533,6,FALSE))</f>
        <v>38833</v>
      </c>
      <c r="G299" s="91" t="s">
        <v>737</v>
      </c>
      <c r="H299" s="2" t="str">
        <f>IF($B299="","",VLOOKUP(B299,Données!$A$1:$G$533,7,FALSE))</f>
        <v>M</v>
      </c>
      <c r="I299" s="95"/>
      <c r="J299" s="96" t="str">
        <f t="shared" si="4"/>
        <v/>
      </c>
    </row>
    <row r="300" spans="1:10" x14ac:dyDescent="0.2">
      <c r="A300" s="1">
        <v>54</v>
      </c>
      <c r="B300" s="3">
        <v>332</v>
      </c>
      <c r="C300" s="2" t="str">
        <f>IF($B300="","",VLOOKUP(B300,Données!$A$1:$G$533,2,FALSE))</f>
        <v>CHICK</v>
      </c>
      <c r="D300" s="2" t="str">
        <f>IF($B300="","",VLOOKUP(B300,Données!$A$1:$G$533,3,FALSE))</f>
        <v>Bilal</v>
      </c>
      <c r="E300" s="2" t="str">
        <f>IF($B300="","",VLOOKUP(B300,Données!$A$1:$G$533,4,FALSE))</f>
        <v>Pasteur</v>
      </c>
      <c r="F300" s="91">
        <f>IF($B300="","",VLOOKUP(B300,Données!$A$1:$G$533,6,FALSE))</f>
        <v>38719</v>
      </c>
      <c r="G300" s="91" t="s">
        <v>737</v>
      </c>
      <c r="H300" s="2" t="str">
        <f>IF($B300="","",VLOOKUP(B300,Données!$A$1:$G$533,7,FALSE))</f>
        <v>M</v>
      </c>
      <c r="I300" s="95"/>
      <c r="J300" s="96" t="str">
        <f t="shared" si="4"/>
        <v/>
      </c>
    </row>
    <row r="301" spans="1:10" x14ac:dyDescent="0.2">
      <c r="A301" s="1">
        <v>55</v>
      </c>
      <c r="B301" s="3">
        <v>559</v>
      </c>
      <c r="C301" s="2" t="str">
        <f>IF($B301="","",VLOOKUP(B301,Données!$A$1:$G$533,2,FALSE))</f>
        <v>TICHANE-DEPART</v>
      </c>
      <c r="D301" s="2" t="str">
        <f>IF($B301="","",VLOOKUP(B301,Données!$A$1:$G$533,3,FALSE))</f>
        <v>DANIEL</v>
      </c>
      <c r="E301" s="2" t="str">
        <f>IF($B301="","",VLOOKUP(B301,Données!$A$1:$G$533,4,FALSE))</f>
        <v xml:space="preserve">Saint-Louis Bonnières </v>
      </c>
      <c r="F301" s="91">
        <f>IF($B301="","",VLOOKUP(B301,Données!$A$1:$G$533,6,FALSE))</f>
        <v>38906</v>
      </c>
      <c r="G301" s="91" t="s">
        <v>737</v>
      </c>
      <c r="H301" s="2" t="str">
        <f>IF($B301="","",VLOOKUP(B301,Données!$A$1:$G$533,7,FALSE))</f>
        <v>M</v>
      </c>
      <c r="I301" s="95"/>
      <c r="J301" s="96" t="str">
        <f t="shared" si="4"/>
        <v/>
      </c>
    </row>
    <row r="302" spans="1:10" x14ac:dyDescent="0.2">
      <c r="A302" s="1">
        <v>56</v>
      </c>
      <c r="B302" s="3">
        <v>524</v>
      </c>
      <c r="C302" s="2" t="str">
        <f>IF($B302="","",VLOOKUP(B302,Données!$A$1:$G$533,2,FALSE))</f>
        <v>EL ALAOUI</v>
      </c>
      <c r="D302" s="2" t="str">
        <f>IF($B302="","",VLOOKUP(B302,Données!$A$1:$G$533,3,FALSE))</f>
        <v>Ilias</v>
      </c>
      <c r="E302" s="2" t="str">
        <f>IF($B302="","",VLOOKUP(B302,Données!$A$1:$G$533,4,FALSE))</f>
        <v>CHENIER</v>
      </c>
      <c r="F302" s="91">
        <f>IF($B302="","",VLOOKUP(B302,Données!$A$1:$G$533,6,FALSE))</f>
        <v>38910</v>
      </c>
      <c r="G302" s="91" t="s">
        <v>737</v>
      </c>
      <c r="H302" s="2" t="str">
        <f>IF($B302="","",VLOOKUP(B302,Données!$A$1:$G$533,7,FALSE))</f>
        <v>M</v>
      </c>
      <c r="I302" s="95">
        <v>1.068287037037037E-2</v>
      </c>
      <c r="J302" s="96">
        <f t="shared" si="4"/>
        <v>10.920910075839652</v>
      </c>
    </row>
    <row r="303" spans="1:10" x14ac:dyDescent="0.2">
      <c r="A303" s="1">
        <v>57</v>
      </c>
      <c r="B303" s="3">
        <v>522</v>
      </c>
      <c r="C303" s="2" t="str">
        <f>IF($B303="","",VLOOKUP(B303,Données!$A$1:$G$533,2,FALSE))</f>
        <v>BOURAS</v>
      </c>
      <c r="D303" s="2" t="str">
        <f>IF($B303="","",VLOOKUP(B303,Données!$A$1:$G$533,3,FALSE))</f>
        <v>Badreddine</v>
      </c>
      <c r="E303" s="2" t="str">
        <f>IF($B303="","",VLOOKUP(B303,Données!$A$1:$G$533,4,FALSE))</f>
        <v xml:space="preserve">Cézanne </v>
      </c>
      <c r="F303" s="91">
        <f>IF($B303="","",VLOOKUP(B303,Données!$A$1:$G$533,6,FALSE))</f>
        <v>38779</v>
      </c>
      <c r="G303" s="91" t="s">
        <v>737</v>
      </c>
      <c r="H303" s="2" t="str">
        <f>IF($B303="","",VLOOKUP(B303,Données!$A$1:$G$533,7,FALSE))</f>
        <v>M</v>
      </c>
      <c r="I303" s="95"/>
      <c r="J303" s="96" t="str">
        <f t="shared" si="4"/>
        <v/>
      </c>
    </row>
    <row r="304" spans="1:10" x14ac:dyDescent="0.2">
      <c r="A304" s="1">
        <v>58</v>
      </c>
      <c r="B304" s="3">
        <v>535</v>
      </c>
      <c r="C304" s="2" t="str">
        <f>IF($B304="","",VLOOKUP(B304,Données!$A$1:$G$533,2,FALSE))</f>
        <v>HENRY</v>
      </c>
      <c r="D304" s="2" t="str">
        <f>IF($B304="","",VLOOKUP(B304,Données!$A$1:$G$533,3,FALSE))</f>
        <v>Mattéo</v>
      </c>
      <c r="E304" s="2" t="str">
        <f>IF($B304="","",VLOOKUP(B304,Données!$A$1:$G$533,4,FALSE))</f>
        <v>FERRY</v>
      </c>
      <c r="F304" s="91">
        <f>IF($B304="","",VLOOKUP(B304,Données!$A$1:$G$533,6,FALSE))</f>
        <v>39048</v>
      </c>
      <c r="G304" s="91" t="s">
        <v>737</v>
      </c>
      <c r="H304" s="2" t="str">
        <f>IF($B304="","",VLOOKUP(B304,Données!$A$1:$G$533,7,FALSE))</f>
        <v>M</v>
      </c>
      <c r="I304" s="95"/>
      <c r="J304" s="96" t="str">
        <f t="shared" si="4"/>
        <v/>
      </c>
    </row>
    <row r="305" spans="1:10" x14ac:dyDescent="0.2">
      <c r="A305" s="1">
        <v>59</v>
      </c>
      <c r="B305" s="3">
        <v>503</v>
      </c>
      <c r="C305" s="2" t="str">
        <f>IF($B305="","",VLOOKUP(B305,Données!$A$1:$G$533,2,FALSE))</f>
        <v>TAYEB</v>
      </c>
      <c r="D305" s="2">
        <f>IF($B305="","",VLOOKUP(B305,Données!$A$1:$G$533,3,FALSE))</f>
        <v>0</v>
      </c>
      <c r="E305" s="2" t="str">
        <f>IF($B305="","",VLOOKUP(B305,Données!$A$1:$G$533,4,FALSE))</f>
        <v>Albert Thierry</v>
      </c>
      <c r="F305" s="91">
        <f>IF($B305="","",VLOOKUP(B305,Données!$A$1:$G$533,6,FALSE))</f>
        <v>39012</v>
      </c>
      <c r="G305" s="91" t="s">
        <v>737</v>
      </c>
      <c r="H305" s="2" t="str">
        <f>IF($B305="","",VLOOKUP(B305,Données!$A$1:$G$533,7,FALSE))</f>
        <v>M</v>
      </c>
      <c r="I305" s="95"/>
      <c r="J305" s="96" t="str">
        <f t="shared" si="4"/>
        <v/>
      </c>
    </row>
    <row r="306" spans="1:10" x14ac:dyDescent="0.2">
      <c r="A306" s="1">
        <v>60</v>
      </c>
      <c r="B306" s="3">
        <v>528</v>
      </c>
      <c r="C306" s="2" t="str">
        <f>IF($B306="","",VLOOKUP(B306,Données!$A$1:$G$533,2,FALSE))</f>
        <v>SAIDANI</v>
      </c>
      <c r="D306" s="2" t="str">
        <f>IF($B306="","",VLOOKUP(B306,Données!$A$1:$G$533,3,FALSE))</f>
        <v>Mehdi</v>
      </c>
      <c r="E306" s="2" t="str">
        <f>IF($B306="","",VLOOKUP(B306,Données!$A$1:$G$533,4,FALSE))</f>
        <v>CHENIER</v>
      </c>
      <c r="F306" s="91">
        <f>IF($B306="","",VLOOKUP(B306,Données!$A$1:$G$533,6,FALSE))</f>
        <v>38471</v>
      </c>
      <c r="G306" s="91" t="s">
        <v>737</v>
      </c>
      <c r="H306" s="2" t="str">
        <f>IF($B306="","",VLOOKUP(B306,Données!$A$1:$G$533,7,FALSE))</f>
        <v>M</v>
      </c>
      <c r="I306" s="95"/>
      <c r="J306" s="96" t="str">
        <f t="shared" si="4"/>
        <v/>
      </c>
    </row>
    <row r="307" spans="1:10" x14ac:dyDescent="0.2">
      <c r="A307" s="1">
        <v>61</v>
      </c>
      <c r="B307" s="3">
        <v>520</v>
      </c>
      <c r="C307" s="2" t="str">
        <f>IF($B307="","",VLOOKUP(B307,Données!$A$1:$G$533,2,FALSE))</f>
        <v>ATTOU</v>
      </c>
      <c r="D307" s="2" t="str">
        <f>IF($B307="","",VLOOKUP(B307,Données!$A$1:$G$533,3,FALSE))</f>
        <v>Marouane</v>
      </c>
      <c r="E307" s="2" t="str">
        <f>IF($B307="","",VLOOKUP(B307,Données!$A$1:$G$533,4,FALSE))</f>
        <v xml:space="preserve">Cézanne </v>
      </c>
      <c r="F307" s="91">
        <f>IF($B307="","",VLOOKUP(B307,Données!$A$1:$G$533,6,FALSE))</f>
        <v>38925</v>
      </c>
      <c r="G307" s="91" t="s">
        <v>737</v>
      </c>
      <c r="H307" s="2" t="str">
        <f>IF($B307="","",VLOOKUP(B307,Données!$A$1:$G$533,7,FALSE))</f>
        <v>M</v>
      </c>
      <c r="I307" s="95"/>
      <c r="J307" s="96" t="str">
        <f t="shared" si="4"/>
        <v/>
      </c>
    </row>
    <row r="308" spans="1:10" x14ac:dyDescent="0.2">
      <c r="A308" s="1">
        <v>62</v>
      </c>
      <c r="B308" s="3">
        <v>591</v>
      </c>
      <c r="C308" s="2" t="str">
        <f>IF($B308="","",VLOOKUP(B308,Données!$A$1:$G$533,2,FALSE))</f>
        <v>ELRHAZI</v>
      </c>
      <c r="D308" s="2" t="str">
        <f>IF($B308="","",VLOOKUP(B308,Données!$A$1:$G$533,3,FALSE))</f>
        <v>Achraf</v>
      </c>
      <c r="E308" s="2" t="str">
        <f>IF($B308="","",VLOOKUP(B308,Données!$A$1:$G$533,4,FALSE))</f>
        <v>Sully</v>
      </c>
      <c r="F308" s="91">
        <f>IF($B308="","",VLOOKUP(B308,Données!$A$1:$G$533,6,FALSE))</f>
        <v>38721</v>
      </c>
      <c r="G308" s="91" t="s">
        <v>737</v>
      </c>
      <c r="H308" s="2" t="str">
        <f>IF($B308="","",VLOOKUP(B308,Données!$A$1:$G$533,7,FALSE))</f>
        <v>M</v>
      </c>
      <c r="I308" s="95"/>
      <c r="J308" s="96" t="str">
        <f t="shared" si="4"/>
        <v/>
      </c>
    </row>
    <row r="309" spans="1:10" x14ac:dyDescent="0.2">
      <c r="C309" s="109" t="str">
        <f>IF($B309="","",VLOOKUP(B309,Données!$A$1:$G$533,2,FALSE))</f>
        <v/>
      </c>
      <c r="D309" s="98" t="str">
        <f>IF($B309="","",VLOOKUP(B309,Données!$A$1:$G$533,3,FALSE))</f>
        <v/>
      </c>
      <c r="E309" s="98" t="str">
        <f>IF($B309="","",VLOOKUP(B309,Données!$A$1:$G$533,4,FALSE))</f>
        <v/>
      </c>
      <c r="F309" s="99" t="str">
        <f>IF($B309="","",VLOOKUP(B309,Données!$A$1:$G$533,6,FALSE))</f>
        <v/>
      </c>
      <c r="G309" s="99"/>
      <c r="H309" s="100" t="str">
        <f>IF($B309="","",VLOOKUP(B309,Données!$A$1:$G$533,7,FALSE))</f>
        <v/>
      </c>
    </row>
    <row r="310" spans="1:10" x14ac:dyDescent="0.2">
      <c r="C310" s="110" t="str">
        <f>IF($B310="","",VLOOKUP(B310,Données!$A$1:$G$533,2,FALSE))</f>
        <v/>
      </c>
      <c r="D310" s="102" t="str">
        <f>IF($B310="","",VLOOKUP(B310,Données!$A$1:$G$533,3,FALSE))</f>
        <v/>
      </c>
      <c r="E310" s="102" t="str">
        <f>IF($B310="","",VLOOKUP(B310,Données!$A$1:$G$533,4,FALSE))</f>
        <v/>
      </c>
      <c r="F310" s="103" t="str">
        <f>IF($B310="","",VLOOKUP(B310,Données!$A$1:$G$533,6,FALSE))</f>
        <v/>
      </c>
      <c r="G310" s="103"/>
      <c r="H310" s="104" t="str">
        <f>IF($B310="","",VLOOKUP(B310,Données!$A$1:$G$533,7,FALSE))</f>
        <v/>
      </c>
    </row>
    <row r="311" spans="1:10" x14ac:dyDescent="0.2">
      <c r="C311" s="110" t="str">
        <f>IF($B311="","",VLOOKUP(B311,Données!$A$1:$G$533,2,FALSE))</f>
        <v/>
      </c>
      <c r="D311" s="102" t="str">
        <f>IF($B311="","",VLOOKUP(B311,Données!$A$1:$G$533,3,FALSE))</f>
        <v/>
      </c>
      <c r="E311" s="102" t="str">
        <f>IF($B311="","",VLOOKUP(B311,Données!$A$1:$G$533,4,FALSE))</f>
        <v/>
      </c>
      <c r="F311" s="103" t="str">
        <f>IF($B311="","",VLOOKUP(B311,Données!$A$1:$G$533,6,FALSE))</f>
        <v/>
      </c>
      <c r="G311" s="103"/>
      <c r="H311" s="104" t="str">
        <f>IF($B311="","",VLOOKUP(B311,Données!$A$1:$G$533,7,FALSE))</f>
        <v/>
      </c>
    </row>
    <row r="312" spans="1:10" x14ac:dyDescent="0.2">
      <c r="C312" s="110" t="str">
        <f>IF($B312="","",VLOOKUP(B312,Données!$A$1:$G$533,2,FALSE))</f>
        <v/>
      </c>
      <c r="D312" s="102" t="str">
        <f>IF($B312="","",VLOOKUP(B312,Données!$A$1:$G$533,3,FALSE))</f>
        <v/>
      </c>
      <c r="E312" s="102" t="str">
        <f>IF($B312="","",VLOOKUP(B312,Données!$A$1:$G$533,4,FALSE))</f>
        <v/>
      </c>
      <c r="F312" s="103" t="str">
        <f>IF($B312="","",VLOOKUP(B312,Données!$A$1:$G$533,6,FALSE))</f>
        <v/>
      </c>
      <c r="G312" s="103"/>
      <c r="H312" s="104" t="str">
        <f>IF($B312="","",VLOOKUP(B312,Données!$A$1:$G$533,7,FALSE))</f>
        <v/>
      </c>
    </row>
    <row r="313" spans="1:10" x14ac:dyDescent="0.2">
      <c r="C313" s="110" t="str">
        <f>IF($B313="","",VLOOKUP(B313,Données!$A$1:$G$533,2,FALSE))</f>
        <v/>
      </c>
      <c r="D313" s="102" t="str">
        <f>IF($B313="","",VLOOKUP(B313,Données!$A$1:$G$533,3,FALSE))</f>
        <v/>
      </c>
      <c r="E313" s="102" t="str">
        <f>IF($B313="","",VLOOKUP(B313,Données!$A$1:$G$533,4,FALSE))</f>
        <v/>
      </c>
      <c r="F313" s="103" t="str">
        <f>IF($B313="","",VLOOKUP(B313,Données!$A$1:$G$533,6,FALSE))</f>
        <v/>
      </c>
      <c r="G313" s="103"/>
      <c r="H313" s="104" t="str">
        <f>IF($B313="","",VLOOKUP(B313,Données!$A$1:$G$533,7,FALSE))</f>
        <v/>
      </c>
    </row>
    <row r="314" spans="1:10" x14ac:dyDescent="0.2">
      <c r="C314" s="110" t="str">
        <f>IF($B314="","",VLOOKUP(B314,Données!$A$1:$G$533,2,FALSE))</f>
        <v/>
      </c>
      <c r="D314" s="102" t="str">
        <f>IF($B314="","",VLOOKUP(B314,Données!$A$1:$G$533,3,FALSE))</f>
        <v/>
      </c>
      <c r="E314" s="102" t="str">
        <f>IF($B314="","",VLOOKUP(B314,Données!$A$1:$G$533,4,FALSE))</f>
        <v/>
      </c>
      <c r="F314" s="103" t="str">
        <f>IF($B314="","",VLOOKUP(B314,Données!$A$1:$G$533,6,FALSE))</f>
        <v/>
      </c>
      <c r="G314" s="103"/>
      <c r="H314" s="104" t="str">
        <f>IF($B314="","",VLOOKUP(B314,Données!$A$1:$G$533,7,FALSE))</f>
        <v/>
      </c>
    </row>
    <row r="315" spans="1:10" x14ac:dyDescent="0.2">
      <c r="C315" s="110" t="str">
        <f>IF($B315="","",VLOOKUP(B315,Données!$A$1:$G$533,2,FALSE))</f>
        <v/>
      </c>
      <c r="D315" s="102" t="str">
        <f>IF($B315="","",VLOOKUP(B315,Données!$A$1:$G$533,3,FALSE))</f>
        <v/>
      </c>
      <c r="E315" s="102" t="str">
        <f>IF($B315="","",VLOOKUP(B315,Données!$A$1:$G$533,4,FALSE))</f>
        <v/>
      </c>
      <c r="F315" s="103" t="str">
        <f>IF($B315="","",VLOOKUP(B315,Données!$A$1:$G$533,6,FALSE))</f>
        <v/>
      </c>
      <c r="G315" s="103"/>
      <c r="H315" s="104" t="str">
        <f>IF($B315="","",VLOOKUP(B315,Données!$A$1:$G$533,7,FALSE))</f>
        <v/>
      </c>
    </row>
    <row r="316" spans="1:10" x14ac:dyDescent="0.2">
      <c r="C316" s="110" t="str">
        <f>IF($B316="","",VLOOKUP(B316,Données!$A$1:$G$533,2,FALSE))</f>
        <v/>
      </c>
      <c r="D316" s="102" t="str">
        <f>IF($B316="","",VLOOKUP(B316,Données!$A$1:$G$533,3,FALSE))</f>
        <v/>
      </c>
      <c r="E316" s="102" t="str">
        <f>IF($B316="","",VLOOKUP(B316,Données!$A$1:$G$533,4,FALSE))</f>
        <v/>
      </c>
      <c r="F316" s="103" t="str">
        <f>IF($B316="","",VLOOKUP(B316,Données!$A$1:$G$533,6,FALSE))</f>
        <v/>
      </c>
      <c r="G316" s="103"/>
      <c r="H316" s="104" t="str">
        <f>IF($B316="","",VLOOKUP(B316,Données!$A$1:$G$533,7,FALSE))</f>
        <v/>
      </c>
    </row>
    <row r="317" spans="1:10" x14ac:dyDescent="0.2">
      <c r="C317" s="110" t="str">
        <f>IF($B317="","",VLOOKUP(B317,Données!$A$1:$G$533,2,FALSE))</f>
        <v/>
      </c>
      <c r="D317" s="102" t="str">
        <f>IF($B317="","",VLOOKUP(B317,Données!$A$1:$G$533,3,FALSE))</f>
        <v/>
      </c>
      <c r="E317" s="102" t="str">
        <f>IF($B317="","",VLOOKUP(B317,Données!$A$1:$G$533,4,FALSE))</f>
        <v/>
      </c>
      <c r="F317" s="103" t="str">
        <f>IF($B317="","",VLOOKUP(B317,Données!$A$1:$G$533,6,FALSE))</f>
        <v/>
      </c>
      <c r="G317" s="103"/>
      <c r="H317" s="104" t="str">
        <f>IF($B317="","",VLOOKUP(B317,Données!$A$1:$G$533,7,FALSE))</f>
        <v/>
      </c>
    </row>
    <row r="318" spans="1:10" x14ac:dyDescent="0.2">
      <c r="C318" s="110" t="str">
        <f>IF($B318="","",VLOOKUP(B318,Données!$A$1:$G$533,2,FALSE))</f>
        <v/>
      </c>
      <c r="D318" s="102" t="str">
        <f>IF($B318="","",VLOOKUP(B318,Données!$A$1:$G$533,3,FALSE))</f>
        <v/>
      </c>
      <c r="E318" s="102" t="str">
        <f>IF($B318="","",VLOOKUP(B318,Données!$A$1:$G$533,4,FALSE))</f>
        <v/>
      </c>
      <c r="F318" s="103" t="str">
        <f>IF($B318="","",VLOOKUP(B318,Données!$A$1:$G$533,6,FALSE))</f>
        <v/>
      </c>
      <c r="G318" s="103"/>
      <c r="H318" s="104" t="str">
        <f>IF($B318="","",VLOOKUP(B318,Données!$A$1:$G$533,7,FALSE))</f>
        <v/>
      </c>
    </row>
    <row r="319" spans="1:10" x14ac:dyDescent="0.2">
      <c r="C319" s="110" t="str">
        <f>IF($B319="","",VLOOKUP(B319,Données!$A$1:$G$533,2,FALSE))</f>
        <v/>
      </c>
      <c r="D319" s="102" t="str">
        <f>IF($B319="","",VLOOKUP(B319,Données!$A$1:$G$533,3,FALSE))</f>
        <v/>
      </c>
      <c r="E319" s="102" t="str">
        <f>IF($B319="","",VLOOKUP(B319,Données!$A$1:$G$533,4,FALSE))</f>
        <v/>
      </c>
      <c r="F319" s="103" t="str">
        <f>IF($B319="","",VLOOKUP(B319,Données!$A$1:$G$533,6,FALSE))</f>
        <v/>
      </c>
      <c r="G319" s="103"/>
      <c r="H319" s="104" t="str">
        <f>IF($B319="","",VLOOKUP(B319,Données!$A$1:$G$533,7,FALSE))</f>
        <v/>
      </c>
    </row>
    <row r="320" spans="1:10" x14ac:dyDescent="0.2">
      <c r="C320" s="110" t="str">
        <f>IF($B320="","",VLOOKUP(B320,Données!$A$1:$G$533,2,FALSE))</f>
        <v/>
      </c>
      <c r="D320" s="102" t="str">
        <f>IF($B320="","",VLOOKUP(B320,Données!$A$1:$G$533,3,FALSE))</f>
        <v/>
      </c>
      <c r="E320" s="102" t="str">
        <f>IF($B320="","",VLOOKUP(B320,Données!$A$1:$G$533,4,FALSE))</f>
        <v/>
      </c>
      <c r="F320" s="103" t="str">
        <f>IF($B320="","",VLOOKUP(B320,Données!$A$1:$G$533,6,FALSE))</f>
        <v/>
      </c>
      <c r="G320" s="103"/>
      <c r="H320" s="104" t="str">
        <f>IF($B320="","",VLOOKUP(B320,Données!$A$1:$G$533,7,FALSE))</f>
        <v/>
      </c>
    </row>
    <row r="321" spans="3:8" x14ac:dyDescent="0.2">
      <c r="C321" s="110" t="str">
        <f>IF($B321="","",VLOOKUP(B321,Données!$A$1:$G$533,2,FALSE))</f>
        <v/>
      </c>
      <c r="D321" s="102" t="str">
        <f>IF($B321="","",VLOOKUP(B321,Données!$A$1:$G$533,3,FALSE))</f>
        <v/>
      </c>
      <c r="E321" s="102" t="str">
        <f>IF($B321="","",VLOOKUP(B321,Données!$A$1:$G$533,4,FALSE))</f>
        <v/>
      </c>
      <c r="F321" s="103" t="str">
        <f>IF($B321="","",VLOOKUP(B321,Données!$A$1:$G$533,6,FALSE))</f>
        <v/>
      </c>
      <c r="G321" s="103"/>
      <c r="H321" s="104" t="str">
        <f>IF($B321="","",VLOOKUP(B321,Données!$A$1:$G$533,7,FALSE))</f>
        <v/>
      </c>
    </row>
    <row r="322" spans="3:8" x14ac:dyDescent="0.2">
      <c r="C322" s="110" t="str">
        <f>IF($B322="","",VLOOKUP(B322,Données!$A$1:$G$533,2,FALSE))</f>
        <v/>
      </c>
      <c r="D322" s="102" t="str">
        <f>IF($B322="","",VLOOKUP(B322,Données!$A$1:$G$533,3,FALSE))</f>
        <v/>
      </c>
      <c r="E322" s="102" t="str">
        <f>IF($B322="","",VLOOKUP(B322,Données!$A$1:$G$533,4,FALSE))</f>
        <v/>
      </c>
      <c r="F322" s="103" t="str">
        <f>IF($B322="","",VLOOKUP(B322,Données!$A$1:$G$533,6,FALSE))</f>
        <v/>
      </c>
      <c r="G322" s="103"/>
      <c r="H322" s="104" t="str">
        <f>IF($B322="","",VLOOKUP(B322,Données!$A$1:$G$533,7,FALSE))</f>
        <v/>
      </c>
    </row>
    <row r="323" spans="3:8" x14ac:dyDescent="0.2">
      <c r="C323" s="110" t="str">
        <f>IF($B323="","",VLOOKUP(B323,Données!$A$1:$G$533,2,FALSE))</f>
        <v/>
      </c>
      <c r="D323" s="102" t="str">
        <f>IF($B323="","",VLOOKUP(B323,Données!$A$1:$G$533,3,FALSE))</f>
        <v/>
      </c>
      <c r="E323" s="102" t="str">
        <f>IF($B323="","",VLOOKUP(B323,Données!$A$1:$G$533,4,FALSE))</f>
        <v/>
      </c>
      <c r="F323" s="103" t="str">
        <f>IF($B323="","",VLOOKUP(B323,Données!$A$1:$G$533,6,FALSE))</f>
        <v/>
      </c>
      <c r="G323" s="103"/>
      <c r="H323" s="104" t="str">
        <f>IF($B323="","",VLOOKUP(B323,Données!$A$1:$G$533,7,FALSE))</f>
        <v/>
      </c>
    </row>
    <row r="324" spans="3:8" x14ac:dyDescent="0.2">
      <c r="C324" s="110" t="str">
        <f>IF($B324="","",VLOOKUP(B324,Données!$A$1:$G$533,2,FALSE))</f>
        <v/>
      </c>
      <c r="D324" s="102" t="str">
        <f>IF($B324="","",VLOOKUP(B324,Données!$A$1:$G$533,3,FALSE))</f>
        <v/>
      </c>
      <c r="E324" s="102" t="str">
        <f>IF($B324="","",VLOOKUP(B324,Données!$A$1:$G$533,4,FALSE))</f>
        <v/>
      </c>
      <c r="F324" s="103" t="str">
        <f>IF($B324="","",VLOOKUP(B324,Données!$A$1:$G$533,6,FALSE))</f>
        <v/>
      </c>
      <c r="G324" s="103"/>
      <c r="H324" s="104" t="str">
        <f>IF($B324="","",VLOOKUP(B324,Données!$A$1:$G$533,7,FALSE))</f>
        <v/>
      </c>
    </row>
    <row r="325" spans="3:8" x14ac:dyDescent="0.2">
      <c r="C325" s="110" t="str">
        <f>IF($B325="","",VLOOKUP(B325,Données!$A$1:$G$533,2,FALSE))</f>
        <v/>
      </c>
      <c r="D325" s="102" t="str">
        <f>IF($B325="","",VLOOKUP(B325,Données!$A$1:$G$533,3,FALSE))</f>
        <v/>
      </c>
      <c r="E325" s="102" t="str">
        <f>IF($B325="","",VLOOKUP(B325,Données!$A$1:$G$533,4,FALSE))</f>
        <v/>
      </c>
      <c r="F325" s="103" t="str">
        <f>IF($B325="","",VLOOKUP(B325,Données!$A$1:$G$533,6,FALSE))</f>
        <v/>
      </c>
      <c r="G325" s="103"/>
      <c r="H325" s="104" t="str">
        <f>IF($B325="","",VLOOKUP(B325,Données!$A$1:$G$533,7,FALSE))</f>
        <v/>
      </c>
    </row>
    <row r="326" spans="3:8" x14ac:dyDescent="0.2">
      <c r="C326" s="110" t="str">
        <f>IF($B326="","",VLOOKUP(B326,Données!$A$1:$G$533,2,FALSE))</f>
        <v/>
      </c>
      <c r="D326" s="102" t="str">
        <f>IF($B326="","",VLOOKUP(B326,Données!$A$1:$G$533,3,FALSE))</f>
        <v/>
      </c>
      <c r="E326" s="102" t="str">
        <f>IF($B326="","",VLOOKUP(B326,Données!$A$1:$G$533,4,FALSE))</f>
        <v/>
      </c>
      <c r="F326" s="103" t="str">
        <f>IF($B326="","",VLOOKUP(B326,Données!$A$1:$G$533,6,FALSE))</f>
        <v/>
      </c>
      <c r="G326" s="103"/>
      <c r="H326" s="104" t="str">
        <f>IF($B326="","",VLOOKUP(B326,Données!$A$1:$G$533,7,FALSE))</f>
        <v/>
      </c>
    </row>
    <row r="327" spans="3:8" x14ac:dyDescent="0.2">
      <c r="C327" s="110" t="str">
        <f>IF($B327="","",VLOOKUP(B327,Données!$A$1:$G$533,2,FALSE))</f>
        <v/>
      </c>
      <c r="D327" s="102" t="str">
        <f>IF($B327="","",VLOOKUP(B327,Données!$A$1:$G$533,3,FALSE))</f>
        <v/>
      </c>
      <c r="E327" s="102" t="str">
        <f>IF($B327="","",VLOOKUP(B327,Données!$A$1:$G$533,4,FALSE))</f>
        <v/>
      </c>
      <c r="F327" s="103" t="str">
        <f>IF($B327="","",VLOOKUP(B327,Données!$A$1:$G$533,6,FALSE))</f>
        <v/>
      </c>
      <c r="G327" s="103"/>
      <c r="H327" s="104" t="str">
        <f>IF($B327="","",VLOOKUP(B327,Données!$A$1:$G$533,7,FALSE))</f>
        <v/>
      </c>
    </row>
    <row r="328" spans="3:8" x14ac:dyDescent="0.2">
      <c r="C328" s="110" t="str">
        <f>IF($B328="","",VLOOKUP(B328,Données!$A$1:$G$533,2,FALSE))</f>
        <v/>
      </c>
      <c r="D328" s="102" t="str">
        <f>IF($B328="","",VLOOKUP(B328,Données!$A$1:$G$533,3,FALSE))</f>
        <v/>
      </c>
      <c r="E328" s="102" t="str">
        <f>IF($B328="","",VLOOKUP(B328,Données!$A$1:$G$533,4,FALSE))</f>
        <v/>
      </c>
      <c r="F328" s="103" t="str">
        <f>IF($B328="","",VLOOKUP(B328,Données!$A$1:$G$533,6,FALSE))</f>
        <v/>
      </c>
      <c r="G328" s="103"/>
      <c r="H328" s="104" t="str">
        <f>IF($B328="","",VLOOKUP(B328,Données!$A$1:$G$533,7,FALSE))</f>
        <v/>
      </c>
    </row>
    <row r="329" spans="3:8" x14ac:dyDescent="0.2">
      <c r="C329" s="110" t="str">
        <f>IF($B329="","",VLOOKUP(B329,Données!$A$1:$G$533,2,FALSE))</f>
        <v/>
      </c>
      <c r="D329" s="102" t="str">
        <f>IF($B329="","",VLOOKUP(B329,Données!$A$1:$G$533,3,FALSE))</f>
        <v/>
      </c>
      <c r="E329" s="102" t="str">
        <f>IF($B329="","",VLOOKUP(B329,Données!$A$1:$G$533,4,FALSE))</f>
        <v/>
      </c>
      <c r="F329" s="103" t="str">
        <f>IF($B329="","",VLOOKUP(B329,Données!$A$1:$G$533,6,FALSE))</f>
        <v/>
      </c>
      <c r="G329" s="103"/>
      <c r="H329" s="104" t="str">
        <f>IF($B329="","",VLOOKUP(B329,Données!$A$1:$G$533,7,FALSE))</f>
        <v/>
      </c>
    </row>
    <row r="330" spans="3:8" x14ac:dyDescent="0.2">
      <c r="C330" s="110" t="str">
        <f>IF($B330="","",VLOOKUP(B330,Données!$A$1:$G$533,2,FALSE))</f>
        <v/>
      </c>
      <c r="D330" s="102" t="str">
        <f>IF($B330="","",VLOOKUP(B330,Données!$A$1:$G$533,3,FALSE))</f>
        <v/>
      </c>
      <c r="E330" s="102" t="str">
        <f>IF($B330="","",VLOOKUP(B330,Données!$A$1:$G$533,4,FALSE))</f>
        <v/>
      </c>
      <c r="F330" s="103" t="str">
        <f>IF($B330="","",VLOOKUP(B330,Données!$A$1:$G$533,6,FALSE))</f>
        <v/>
      </c>
      <c r="G330" s="103"/>
      <c r="H330" s="104" t="str">
        <f>IF($B330="","",VLOOKUP(B330,Données!$A$1:$G$533,7,FALSE))</f>
        <v/>
      </c>
    </row>
    <row r="331" spans="3:8" x14ac:dyDescent="0.2">
      <c r="C331" s="110" t="str">
        <f>IF($B331="","",VLOOKUP(B331,Données!$A$1:$G$533,2,FALSE))</f>
        <v/>
      </c>
      <c r="D331" s="102" t="str">
        <f>IF($B331="","",VLOOKUP(B331,Données!$A$1:$G$533,3,FALSE))</f>
        <v/>
      </c>
      <c r="E331" s="102" t="str">
        <f>IF($B331="","",VLOOKUP(B331,Données!$A$1:$G$533,4,FALSE))</f>
        <v/>
      </c>
      <c r="F331" s="103" t="str">
        <f>IF($B331="","",VLOOKUP(B331,Données!$A$1:$G$533,6,FALSE))</f>
        <v/>
      </c>
      <c r="G331" s="103"/>
      <c r="H331" s="104" t="str">
        <f>IF($B331="","",VLOOKUP(B331,Données!$A$1:$G$533,7,FALSE))</f>
        <v/>
      </c>
    </row>
    <row r="332" spans="3:8" x14ac:dyDescent="0.2">
      <c r="C332" s="110" t="str">
        <f>IF($B332="","",VLOOKUP(B332,Données!$A$1:$G$533,2,FALSE))</f>
        <v/>
      </c>
      <c r="D332" s="102" t="str">
        <f>IF($B332="","",VLOOKUP(B332,Données!$A$1:$G$533,3,FALSE))</f>
        <v/>
      </c>
      <c r="E332" s="102" t="str">
        <f>IF($B332="","",VLOOKUP(B332,Données!$A$1:$G$533,4,FALSE))</f>
        <v/>
      </c>
      <c r="F332" s="103" t="str">
        <f>IF($B332="","",VLOOKUP(B332,Données!$A$1:$G$533,6,FALSE))</f>
        <v/>
      </c>
      <c r="G332" s="103"/>
      <c r="H332" s="104" t="str">
        <f>IF($B332="","",VLOOKUP(B332,Données!$A$1:$G$533,7,FALSE))</f>
        <v/>
      </c>
    </row>
    <row r="333" spans="3:8" x14ac:dyDescent="0.2">
      <c r="C333" s="110" t="str">
        <f>IF($B333="","",VLOOKUP(B333,Données!$A$1:$G$533,2,FALSE))</f>
        <v/>
      </c>
      <c r="D333" s="102" t="str">
        <f>IF($B333="","",VLOOKUP(B333,Données!$A$1:$G$533,3,FALSE))</f>
        <v/>
      </c>
      <c r="E333" s="102" t="str">
        <f>IF($B333="","",VLOOKUP(B333,Données!$A$1:$G$533,4,FALSE))</f>
        <v/>
      </c>
      <c r="F333" s="103" t="str">
        <f>IF($B333="","",VLOOKUP(B333,Données!$A$1:$G$533,6,FALSE))</f>
        <v/>
      </c>
      <c r="G333" s="103"/>
      <c r="H333" s="104" t="str">
        <f>IF($B333="","",VLOOKUP(B333,Données!$A$1:$G$533,7,FALSE))</f>
        <v/>
      </c>
    </row>
    <row r="334" spans="3:8" x14ac:dyDescent="0.2">
      <c r="C334" s="110" t="str">
        <f>IF($B334="","",VLOOKUP(B334,Données!$A$1:$G$533,2,FALSE))</f>
        <v/>
      </c>
      <c r="D334" s="102" t="str">
        <f>IF($B334="","",VLOOKUP(B334,Données!$A$1:$G$533,3,FALSE))</f>
        <v/>
      </c>
      <c r="E334" s="102" t="str">
        <f>IF($B334="","",VLOOKUP(B334,Données!$A$1:$G$533,4,FALSE))</f>
        <v/>
      </c>
      <c r="F334" s="103" t="str">
        <f>IF($B334="","",VLOOKUP(B334,Données!$A$1:$G$533,6,FALSE))</f>
        <v/>
      </c>
      <c r="G334" s="103"/>
      <c r="H334" s="104" t="str">
        <f>IF($B334="","",VLOOKUP(B334,Données!$A$1:$G$533,7,FALSE))</f>
        <v/>
      </c>
    </row>
    <row r="335" spans="3:8" x14ac:dyDescent="0.2">
      <c r="C335" s="110" t="str">
        <f>IF($B335="","",VLOOKUP(B335,Données!$A$1:$G$533,2,FALSE))</f>
        <v/>
      </c>
      <c r="D335" s="102" t="str">
        <f>IF($B335="","",VLOOKUP(B335,Données!$A$1:$G$533,3,FALSE))</f>
        <v/>
      </c>
      <c r="E335" s="102" t="str">
        <f>IF($B335="","",VLOOKUP(B335,Données!$A$1:$G$533,4,FALSE))</f>
        <v/>
      </c>
      <c r="F335" s="103" t="str">
        <f>IF($B335="","",VLOOKUP(B335,Données!$A$1:$G$533,6,FALSE))</f>
        <v/>
      </c>
      <c r="G335" s="103"/>
      <c r="H335" s="104" t="str">
        <f>IF($B335="","",VLOOKUP(B335,Données!$A$1:$G$533,7,FALSE))</f>
        <v/>
      </c>
    </row>
    <row r="336" spans="3:8" x14ac:dyDescent="0.2">
      <c r="C336" s="110" t="str">
        <f>IF($B336="","",VLOOKUP(B336,Données!$A$1:$G$533,2,FALSE))</f>
        <v/>
      </c>
      <c r="D336" s="102" t="str">
        <f>IF($B336="","",VLOOKUP(B336,Données!$A$1:$G$533,3,FALSE))</f>
        <v/>
      </c>
      <c r="E336" s="102" t="str">
        <f>IF($B336="","",VLOOKUP(B336,Données!$A$1:$G$533,4,FALSE))</f>
        <v/>
      </c>
      <c r="F336" s="103" t="str">
        <f>IF($B336="","",VLOOKUP(B336,Données!$A$1:$G$533,6,FALSE))</f>
        <v/>
      </c>
      <c r="G336" s="103"/>
      <c r="H336" s="104" t="str">
        <f>IF($B336="","",VLOOKUP(B336,Données!$A$1:$G$533,7,FALSE))</f>
        <v/>
      </c>
    </row>
    <row r="337" spans="3:8" x14ac:dyDescent="0.2">
      <c r="C337" s="110" t="str">
        <f>IF($B337="","",VLOOKUP(B337,Données!$A$1:$G$533,2,FALSE))</f>
        <v/>
      </c>
      <c r="D337" s="102" t="str">
        <f>IF($B337="","",VLOOKUP(B337,Données!$A$1:$G$533,3,FALSE))</f>
        <v/>
      </c>
      <c r="E337" s="102" t="str">
        <f>IF($B337="","",VLOOKUP(B337,Données!$A$1:$G$533,4,FALSE))</f>
        <v/>
      </c>
      <c r="F337" s="103" t="str">
        <f>IF($B337="","",VLOOKUP(B337,Données!$A$1:$G$533,6,FALSE))</f>
        <v/>
      </c>
      <c r="G337" s="103"/>
      <c r="H337" s="104" t="str">
        <f>IF($B337="","",VLOOKUP(B337,Données!$A$1:$G$533,7,FALSE))</f>
        <v/>
      </c>
    </row>
    <row r="338" spans="3:8" x14ac:dyDescent="0.2">
      <c r="C338" s="110" t="str">
        <f>IF($B338="","",VLOOKUP(B338,Données!$A$1:$G$533,2,FALSE))</f>
        <v/>
      </c>
      <c r="D338" s="102" t="str">
        <f>IF($B338="","",VLOOKUP(B338,Données!$A$1:$G$533,3,FALSE))</f>
        <v/>
      </c>
      <c r="E338" s="102" t="str">
        <f>IF($B338="","",VLOOKUP(B338,Données!$A$1:$G$533,4,FALSE))</f>
        <v/>
      </c>
      <c r="F338" s="103" t="str">
        <f>IF($B338="","",VLOOKUP(B338,Données!$A$1:$G$533,6,FALSE))</f>
        <v/>
      </c>
      <c r="G338" s="103"/>
      <c r="H338" s="104" t="str">
        <f>IF($B338="","",VLOOKUP(B338,Données!$A$1:$G$533,7,FALSE))</f>
        <v/>
      </c>
    </row>
    <row r="339" spans="3:8" x14ac:dyDescent="0.2">
      <c r="C339" s="110" t="str">
        <f>IF($B339="","",VLOOKUP(B339,Données!$A$1:$G$533,2,FALSE))</f>
        <v/>
      </c>
      <c r="D339" s="102" t="str">
        <f>IF($B339="","",VLOOKUP(B339,Données!$A$1:$G$533,3,FALSE))</f>
        <v/>
      </c>
      <c r="E339" s="102" t="str">
        <f>IF($B339="","",VLOOKUP(B339,Données!$A$1:$G$533,4,FALSE))</f>
        <v/>
      </c>
      <c r="F339" s="103" t="str">
        <f>IF($B339="","",VLOOKUP(B339,Données!$A$1:$G$533,6,FALSE))</f>
        <v/>
      </c>
      <c r="G339" s="103"/>
      <c r="H339" s="104" t="str">
        <f>IF($B339="","",VLOOKUP(B339,Données!$A$1:$G$533,7,FALSE))</f>
        <v/>
      </c>
    </row>
    <row r="340" spans="3:8" x14ac:dyDescent="0.2">
      <c r="C340" s="110" t="str">
        <f>IF($B340="","",VLOOKUP(B340,Données!$A$1:$G$533,2,FALSE))</f>
        <v/>
      </c>
      <c r="D340" s="102" t="str">
        <f>IF($B340="","",VLOOKUP(B340,Données!$A$1:$G$533,3,FALSE))</f>
        <v/>
      </c>
      <c r="E340" s="102" t="str">
        <f>IF($B340="","",VLOOKUP(B340,Données!$A$1:$G$533,4,FALSE))</f>
        <v/>
      </c>
      <c r="F340" s="103" t="str">
        <f>IF($B340="","",VLOOKUP(B340,Données!$A$1:$G$533,6,FALSE))</f>
        <v/>
      </c>
      <c r="G340" s="103"/>
      <c r="H340" s="104" t="str">
        <f>IF($B340="","",VLOOKUP(B340,Données!$A$1:$G$533,7,FALSE))</f>
        <v/>
      </c>
    </row>
    <row r="341" spans="3:8" x14ac:dyDescent="0.2">
      <c r="C341" s="110" t="str">
        <f>IF($B341="","",VLOOKUP(B341,Données!$A$1:$G$533,2,FALSE))</f>
        <v/>
      </c>
      <c r="D341" s="102" t="str">
        <f>IF($B341="","",VLOOKUP(B341,Données!$A$1:$G$533,3,FALSE))</f>
        <v/>
      </c>
      <c r="E341" s="102" t="str">
        <f>IF($B341="","",VLOOKUP(B341,Données!$A$1:$G$533,4,FALSE))</f>
        <v/>
      </c>
      <c r="F341" s="103" t="str">
        <f>IF($B341="","",VLOOKUP(B341,Données!$A$1:$G$533,6,FALSE))</f>
        <v/>
      </c>
      <c r="G341" s="103"/>
      <c r="H341" s="104" t="str">
        <f>IF($B341="","",VLOOKUP(B341,Données!$A$1:$G$533,7,FALSE))</f>
        <v/>
      </c>
    </row>
    <row r="342" spans="3:8" x14ac:dyDescent="0.2">
      <c r="C342" s="110" t="str">
        <f>IF($B342="","",VLOOKUP(B342,Données!$A$1:$G$533,2,FALSE))</f>
        <v/>
      </c>
      <c r="D342" s="102" t="str">
        <f>IF($B342="","",VLOOKUP(B342,Données!$A$1:$G$533,3,FALSE))</f>
        <v/>
      </c>
      <c r="E342" s="102" t="str">
        <f>IF($B342="","",VLOOKUP(B342,Données!$A$1:$G$533,4,FALSE))</f>
        <v/>
      </c>
      <c r="F342" s="103" t="str">
        <f>IF($B342="","",VLOOKUP(B342,Données!$A$1:$G$533,6,FALSE))</f>
        <v/>
      </c>
      <c r="G342" s="103"/>
      <c r="H342" s="104" t="str">
        <f>IF($B342="","",VLOOKUP(B342,Données!$A$1:$G$533,7,FALSE))</f>
        <v/>
      </c>
    </row>
    <row r="343" spans="3:8" x14ac:dyDescent="0.2">
      <c r="C343" s="110" t="str">
        <f>IF($B343="","",VLOOKUP(B343,Données!$A$1:$G$533,2,FALSE))</f>
        <v/>
      </c>
      <c r="D343" s="102" t="str">
        <f>IF($B343="","",VLOOKUP(B343,Données!$A$1:$G$533,3,FALSE))</f>
        <v/>
      </c>
      <c r="E343" s="102" t="str">
        <f>IF($B343="","",VLOOKUP(B343,Données!$A$1:$G$533,4,FALSE))</f>
        <v/>
      </c>
      <c r="F343" s="103" t="str">
        <f>IF($B343="","",VLOOKUP(B343,Données!$A$1:$G$533,6,FALSE))</f>
        <v/>
      </c>
      <c r="G343" s="103"/>
      <c r="H343" s="104" t="str">
        <f>IF($B343="","",VLOOKUP(B343,Données!$A$1:$G$533,7,FALSE))</f>
        <v/>
      </c>
    </row>
    <row r="344" spans="3:8" x14ac:dyDescent="0.2">
      <c r="C344" s="110" t="str">
        <f>IF($B344="","",VLOOKUP(B344,Données!$A$1:$G$533,2,FALSE))</f>
        <v/>
      </c>
      <c r="D344" s="102" t="str">
        <f>IF($B344="","",VLOOKUP(B344,Données!$A$1:$G$533,3,FALSE))</f>
        <v/>
      </c>
      <c r="E344" s="102" t="str">
        <f>IF($B344="","",VLOOKUP(B344,Données!$A$1:$G$533,4,FALSE))</f>
        <v/>
      </c>
      <c r="F344" s="103" t="str">
        <f>IF($B344="","",VLOOKUP(B344,Données!$A$1:$G$533,6,FALSE))</f>
        <v/>
      </c>
      <c r="G344" s="103"/>
      <c r="H344" s="104" t="str">
        <f>IF($B344="","",VLOOKUP(B344,Données!$A$1:$G$533,7,FALSE))</f>
        <v/>
      </c>
    </row>
    <row r="345" spans="3:8" x14ac:dyDescent="0.2">
      <c r="C345" s="110" t="str">
        <f>IF($B345="","",VLOOKUP(B345,Données!$A$1:$G$533,2,FALSE))</f>
        <v/>
      </c>
      <c r="D345" s="102" t="str">
        <f>IF($B345="","",VLOOKUP(B345,Données!$A$1:$G$533,3,FALSE))</f>
        <v/>
      </c>
      <c r="E345" s="102" t="str">
        <f>IF($B345="","",VLOOKUP(B345,Données!$A$1:$G$533,4,FALSE))</f>
        <v/>
      </c>
      <c r="F345" s="103" t="str">
        <f>IF($B345="","",VLOOKUP(B345,Données!$A$1:$G$533,6,FALSE))</f>
        <v/>
      </c>
      <c r="G345" s="103"/>
      <c r="H345" s="104" t="str">
        <f>IF($B345="","",VLOOKUP(B345,Données!$A$1:$G$533,7,FALSE))</f>
        <v/>
      </c>
    </row>
    <row r="346" spans="3:8" x14ac:dyDescent="0.2">
      <c r="C346" s="110" t="str">
        <f>IF($B346="","",VLOOKUP(B346,Données!$A$1:$G$533,2,FALSE))</f>
        <v/>
      </c>
      <c r="D346" s="102" t="str">
        <f>IF($B346="","",VLOOKUP(B346,Données!$A$1:$G$533,3,FALSE))</f>
        <v/>
      </c>
      <c r="E346" s="102" t="str">
        <f>IF($B346="","",VLOOKUP(B346,Données!$A$1:$G$533,4,FALSE))</f>
        <v/>
      </c>
      <c r="F346" s="103" t="str">
        <f>IF($B346="","",VLOOKUP(B346,Données!$A$1:$G$533,6,FALSE))</f>
        <v/>
      </c>
      <c r="G346" s="103"/>
      <c r="H346" s="104" t="str">
        <f>IF($B346="","",VLOOKUP(B346,Données!$A$1:$G$533,7,FALSE))</f>
        <v/>
      </c>
    </row>
    <row r="347" spans="3:8" x14ac:dyDescent="0.2">
      <c r="C347" s="111" t="str">
        <f>IF($B347="","",VLOOKUP(B347,Données!$A$1:$G$533,2,FALSE))</f>
        <v/>
      </c>
      <c r="D347" s="106" t="str">
        <f>IF($B347="","",VLOOKUP(B347,Données!$A$1:$G$533,3,FALSE))</f>
        <v/>
      </c>
      <c r="E347" s="106" t="str">
        <f>IF($B347="","",VLOOKUP(B347,Données!$A$1:$G$533,4,FALSE))</f>
        <v/>
      </c>
      <c r="F347" s="107" t="str">
        <f>IF($B347="","",VLOOKUP(B347,Données!$A$1:$G$533,6,FALSE))</f>
        <v/>
      </c>
      <c r="G347" s="107"/>
      <c r="H347" s="108" t="str">
        <f>IF($B347="","",VLOOKUP(B347,Données!$A$1:$G$533,7,FALSE))</f>
        <v/>
      </c>
    </row>
    <row r="348" spans="3:8" x14ac:dyDescent="0.2">
      <c r="C348" s="2" t="str">
        <f>IF($B348="","",VLOOKUP(B348,Données!$A$1:$G$533,2,FALSE))</f>
        <v/>
      </c>
      <c r="D348" s="2" t="str">
        <f>IF($B348="","",VLOOKUP(B348,Données!$A$1:$G$533,3,FALSE))</f>
        <v/>
      </c>
      <c r="E348" s="2" t="str">
        <f>IF($B348="","",VLOOKUP(B348,Données!$A$1:$G$533,4,FALSE))</f>
        <v/>
      </c>
      <c r="F348" s="91" t="str">
        <f>IF($B348="","",VLOOKUP(B348,Données!$A$1:$G$533,6,FALSE))</f>
        <v/>
      </c>
      <c r="H348" s="2" t="str">
        <f>IF($B348="","",VLOOKUP(B348,Données!$A$1:$G$533,7,FALSE))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0192-C41F-4145-B4A7-3CF9D22C9A4E}">
  <dimension ref="A1:AR109"/>
  <sheetViews>
    <sheetView tabSelected="1" workbookViewId="0">
      <selection activeCell="G13" sqref="G13"/>
    </sheetView>
  </sheetViews>
  <sheetFormatPr baseColWidth="10" defaultRowHeight="15" x14ac:dyDescent="0.2"/>
  <cols>
    <col min="1" max="1" width="4.6640625" customWidth="1"/>
    <col min="2" max="2" width="6.83203125" customWidth="1"/>
    <col min="3" max="3" width="19.33203125" customWidth="1"/>
    <col min="4" max="4" width="15.1640625" customWidth="1"/>
    <col min="5" max="5" width="17.33203125" customWidth="1"/>
    <col min="6" max="6" width="7.5" customWidth="1"/>
    <col min="7" max="7" width="6.1640625" customWidth="1"/>
    <col min="13" max="13" width="5.1640625" customWidth="1"/>
    <col min="14" max="14" width="5.83203125" customWidth="1"/>
    <col min="15" max="15" width="18.1640625" customWidth="1"/>
    <col min="16" max="16" width="16.6640625" customWidth="1"/>
    <col min="17" max="17" width="17" customWidth="1"/>
    <col min="18" max="18" width="6.6640625" customWidth="1"/>
    <col min="19" max="19" width="6.83203125" customWidth="1"/>
    <col min="20" max="20" width="8.1640625" customWidth="1"/>
    <col min="21" max="21" width="6.83203125" customWidth="1"/>
    <col min="27" max="27" width="17.6640625" customWidth="1"/>
    <col min="28" max="28" width="14.5" customWidth="1"/>
    <col min="29" max="29" width="17.83203125" customWidth="1"/>
  </cols>
  <sheetData>
    <row r="1" spans="1:44" s="4" customFormat="1" x14ac:dyDescent="0.2">
      <c r="B1" s="35" t="s">
        <v>20</v>
      </c>
      <c r="C1" s="2" t="s">
        <v>15</v>
      </c>
      <c r="D1" s="2" t="s">
        <v>16</v>
      </c>
      <c r="E1" s="2" t="s">
        <v>17</v>
      </c>
      <c r="F1" s="91"/>
      <c r="G1" s="2" t="s">
        <v>18</v>
      </c>
      <c r="H1" s="94" t="s">
        <v>676</v>
      </c>
      <c r="I1" s="114" t="s">
        <v>736</v>
      </c>
      <c r="J1" s="115"/>
      <c r="K1" s="115"/>
      <c r="N1" s="35" t="s">
        <v>20</v>
      </c>
      <c r="O1" s="2" t="s">
        <v>15</v>
      </c>
      <c r="P1" s="2" t="s">
        <v>16</v>
      </c>
      <c r="Q1" s="2" t="s">
        <v>17</v>
      </c>
      <c r="R1" s="91"/>
      <c r="S1" s="2" t="s">
        <v>18</v>
      </c>
      <c r="T1" s="94" t="s">
        <v>676</v>
      </c>
      <c r="U1" s="114" t="s">
        <v>736</v>
      </c>
      <c r="Z1" s="35" t="s">
        <v>20</v>
      </c>
      <c r="AA1" s="2" t="s">
        <v>15</v>
      </c>
      <c r="AB1" s="2" t="s">
        <v>16</v>
      </c>
      <c r="AC1" s="2" t="s">
        <v>17</v>
      </c>
      <c r="AD1" s="91"/>
      <c r="AE1" s="2" t="s">
        <v>18</v>
      </c>
      <c r="AF1" s="94" t="s">
        <v>676</v>
      </c>
      <c r="AG1" s="114" t="s">
        <v>736</v>
      </c>
      <c r="AK1" s="35" t="s">
        <v>20</v>
      </c>
      <c r="AL1" s="2" t="s">
        <v>15</v>
      </c>
      <c r="AM1" s="2" t="s">
        <v>16</v>
      </c>
      <c r="AN1" s="2" t="s">
        <v>17</v>
      </c>
      <c r="AO1" s="91"/>
      <c r="AP1" s="2" t="s">
        <v>18</v>
      </c>
      <c r="AQ1" s="94" t="s">
        <v>676</v>
      </c>
      <c r="AR1" s="114" t="s">
        <v>736</v>
      </c>
    </row>
    <row r="2" spans="1:44" x14ac:dyDescent="0.2">
      <c r="A2">
        <v>1</v>
      </c>
      <c r="B2" s="3">
        <v>158</v>
      </c>
      <c r="C2" s="2" t="str">
        <f>IF($B2="","",VLOOKUP(B2,Données!$A$1:$G$533,2,FALSE))</f>
        <v>KHALED</v>
      </c>
      <c r="D2" s="2" t="str">
        <f>IF($B2="","",VLOOKUP(B2,Données!$A$1:$G$533,3,FALSE))</f>
        <v>Asma</v>
      </c>
      <c r="E2" s="2" t="str">
        <f>IF($B2="","",VLOOKUP(B2,Données!$A$1:$G$533,4,FALSE))</f>
        <v>Pasteur</v>
      </c>
      <c r="F2" s="91" t="s">
        <v>677</v>
      </c>
      <c r="G2" s="2" t="str">
        <f>IF($B2="","",VLOOKUP(B2,Données!$A$1:$G$533,7,FALSE))</f>
        <v>F</v>
      </c>
      <c r="H2" s="95">
        <v>7.013888888888889E-3</v>
      </c>
      <c r="I2" s="96">
        <f>2/H2/24</f>
        <v>11.881188118811883</v>
      </c>
      <c r="J2" s="93"/>
      <c r="K2" s="93"/>
      <c r="M2" s="1">
        <v>1</v>
      </c>
      <c r="N2" s="3">
        <v>273</v>
      </c>
      <c r="O2" s="2" t="str">
        <f>IF($C2="","",VLOOKUP(N2,Données!$A$1:$G$533,2,FALSE))</f>
        <v>DOMINGOS</v>
      </c>
      <c r="P2" s="2" t="str">
        <f>IF($C2="","",VLOOKUP(N2,Données!$A$1:$G$533,3,FALSE))</f>
        <v>Airton</v>
      </c>
      <c r="Q2" s="2" t="str">
        <f>IF($C2="","",VLOOKUP(N2,Données!$A$1:$G$533,4,FALSE))</f>
        <v>Pasteur</v>
      </c>
      <c r="R2" s="91" t="s">
        <v>702</v>
      </c>
      <c r="S2" s="2" t="str">
        <f>IF($C2="","",VLOOKUP(N2,Données!$A$1:$G$533,7,FALSE))</f>
        <v>M</v>
      </c>
      <c r="T2" s="95">
        <v>5.8333333333333336E-3</v>
      </c>
      <c r="U2" s="96">
        <f>IF(T2="","",2/T2/24)</f>
        <v>14.285714285714285</v>
      </c>
      <c r="Y2" s="1">
        <v>1</v>
      </c>
      <c r="Z2" s="3">
        <v>439</v>
      </c>
      <c r="AA2" s="2" t="str">
        <f>IF($B2="","",VLOOKUP(Z2,Données!$A$1:$G$533,2,FALSE))</f>
        <v>BLIN</v>
      </c>
      <c r="AB2" s="2" t="str">
        <f>IF($B2="","",VLOOKUP(Z2,Données!$A$1:$G$533,3,FALSE))</f>
        <v>ANTHEA</v>
      </c>
      <c r="AC2" s="2" t="str">
        <f>IF($B2="","",VLOOKUP(Z2,Données!$A$1:$G$533,4,FALSE))</f>
        <v xml:space="preserve">Saint-Louis Bonnières </v>
      </c>
      <c r="AD2" s="91" t="s">
        <v>713</v>
      </c>
      <c r="AE2" s="2" t="str">
        <f>IF($B2="","",VLOOKUP(Z2,Données!$A$1:$G$533,7,FALSE))</f>
        <v>F</v>
      </c>
      <c r="AF2" s="95">
        <v>8.217592592592594E-3</v>
      </c>
      <c r="AG2" s="96">
        <f>IF(AF2="","",2.5/AF2/24)</f>
        <v>12.676056338028166</v>
      </c>
      <c r="AJ2" s="1">
        <v>1</v>
      </c>
      <c r="AK2" s="3">
        <v>537</v>
      </c>
      <c r="AL2" s="2" t="str">
        <f>IF($B2="","",VLOOKUP(AK2,Données!$A$1:$G$533,2,FALSE))</f>
        <v>GHOBRIAL</v>
      </c>
      <c r="AM2" s="2" t="str">
        <f>IF($B2="","",VLOOKUP(AK2,Données!$A$1:$G$533,3,FALSE))</f>
        <v>Amin</v>
      </c>
      <c r="AN2" s="2" t="str">
        <f>IF($B2="","",VLOOKUP(AK2,Données!$A$1:$G$533,4,FALSE))</f>
        <v>FERRY</v>
      </c>
      <c r="AO2" s="91" t="s">
        <v>737</v>
      </c>
      <c r="AP2" s="2" t="str">
        <f>IF($B2="","",VLOOKUP(AK2,Données!$A$1:$G$533,7,FALSE))</f>
        <v>M</v>
      </c>
      <c r="AQ2" s="95">
        <v>7.1527777777777787E-3</v>
      </c>
      <c r="AR2" s="96">
        <f>IF(AQ2="","",2.8/AQ2/24)</f>
        <v>16.310679611650482</v>
      </c>
    </row>
    <row r="3" spans="1:44" x14ac:dyDescent="0.2">
      <c r="A3">
        <v>2</v>
      </c>
      <c r="B3" s="3">
        <v>326</v>
      </c>
      <c r="C3" s="2" t="str">
        <f>IF($B3="","",VLOOKUP(B3,Données!$A$1:$G$533,2,FALSE))</f>
        <v>QERCH</v>
      </c>
      <c r="D3" s="2" t="str">
        <f>IF($B3="","",VLOOKUP(B3,Données!$A$1:$G$533,3,FALSE))</f>
        <v>Shamsi</v>
      </c>
      <c r="E3" s="2" t="str">
        <f>IF($B3="","",VLOOKUP(B3,Données!$A$1:$G$533,4,FALSE))</f>
        <v>chénier</v>
      </c>
      <c r="F3" s="91" t="s">
        <v>677</v>
      </c>
      <c r="G3" s="2" t="str">
        <f>IF($B3="","",VLOOKUP(B3,Données!$A$1:$G$533,7,FALSE))</f>
        <v>F</v>
      </c>
      <c r="H3" s="95">
        <v>7.037037037037037E-3</v>
      </c>
      <c r="I3" s="96">
        <f t="shared" ref="I3:I65" si="0">2/H3/24</f>
        <v>11.842105263157896</v>
      </c>
      <c r="J3" s="93"/>
      <c r="K3" s="93"/>
      <c r="M3" s="1">
        <v>2</v>
      </c>
      <c r="N3" s="3">
        <v>268</v>
      </c>
      <c r="O3" s="2" t="str">
        <f>IF($C3="","",VLOOKUP(N3,Données!$A$1:$G$533,2,FALSE))</f>
        <v>BARKOUKH</v>
      </c>
      <c r="P3" s="2" t="str">
        <f>IF($C3="","",VLOOKUP(N3,Données!$A$1:$G$533,3,FALSE))</f>
        <v>Yassine</v>
      </c>
      <c r="Q3" s="2" t="str">
        <f>IF($C3="","",VLOOKUP(N3,Données!$A$1:$G$533,4,FALSE))</f>
        <v xml:space="preserve">PAGNOL </v>
      </c>
      <c r="R3" s="91" t="s">
        <v>702</v>
      </c>
      <c r="S3" s="2" t="str">
        <f>IF($C3="","",VLOOKUP(N3,Données!$A$1:$G$533,7,FALSE))</f>
        <v>M</v>
      </c>
      <c r="T3" s="95">
        <v>5.8564814814814825E-3</v>
      </c>
      <c r="U3" s="96">
        <f t="shared" ref="U3:U66" si="1">IF(T3="","",2/T3/24)</f>
        <v>14.229249011857705</v>
      </c>
      <c r="Y3" s="1">
        <v>2</v>
      </c>
      <c r="Z3" s="3">
        <v>407</v>
      </c>
      <c r="AA3" s="2" t="str">
        <f>IF($B3="","",VLOOKUP(Z3,Données!$A$1:$G$533,2,FALSE))</f>
        <v>Laurence</v>
      </c>
      <c r="AB3" s="2" t="str">
        <f>IF($B3="","",VLOOKUP(Z3,Données!$A$1:$G$533,3,FALSE))</f>
        <v>Noémie</v>
      </c>
      <c r="AC3" s="2" t="str">
        <f>IF($B3="","",VLOOKUP(Z3,Données!$A$1:$G$533,4,FALSE))</f>
        <v>Albert Thierry</v>
      </c>
      <c r="AD3" s="91" t="s">
        <v>713</v>
      </c>
      <c r="AE3" s="2" t="str">
        <f>IF($B3="","",VLOOKUP(Z3,Données!$A$1:$G$533,7,FALSE))</f>
        <v>F</v>
      </c>
      <c r="AF3" s="95"/>
      <c r="AG3" s="96" t="str">
        <f t="shared" ref="AG3:AG46" si="2">IF(AF3="","",2.5/AF3/24)</f>
        <v/>
      </c>
      <c r="AJ3" s="1">
        <v>2</v>
      </c>
      <c r="AK3" s="3">
        <v>542</v>
      </c>
      <c r="AL3" s="2" t="str">
        <f>IF($B3="","",VLOOKUP(AK3,Données!$A$1:$G$533,2,FALSE))</f>
        <v>OLLIVAUD</v>
      </c>
      <c r="AM3" s="2" t="str">
        <f>IF($B3="","",VLOOKUP(AK3,Données!$A$1:$G$533,3,FALSE))</f>
        <v>Lucas</v>
      </c>
      <c r="AN3" s="2" t="str">
        <f>IF($B3="","",VLOOKUP(AK3,Données!$A$1:$G$533,4,FALSE))</f>
        <v>FERRY</v>
      </c>
      <c r="AO3" s="91" t="s">
        <v>737</v>
      </c>
      <c r="AP3" s="2" t="str">
        <f>IF($B3="","",VLOOKUP(AK3,Données!$A$1:$G$533,7,FALSE))</f>
        <v>M</v>
      </c>
      <c r="AQ3" s="95"/>
      <c r="AR3" s="96" t="str">
        <f t="shared" ref="AR3:AR63" si="3">IF(AQ3="","",2.8/AQ3/24)</f>
        <v/>
      </c>
    </row>
    <row r="4" spans="1:44" x14ac:dyDescent="0.2">
      <c r="A4">
        <v>3</v>
      </c>
      <c r="B4" s="3">
        <v>183</v>
      </c>
      <c r="C4" s="2" t="str">
        <f>IF($B4="","",VLOOKUP(B4,Données!$A$1:$G$533,2,FALSE))</f>
        <v>GALIBERT</v>
      </c>
      <c r="D4" s="2" t="str">
        <f>IF($B4="","",VLOOKUP(B4,Données!$A$1:$G$533,3,FALSE))</f>
        <v>Clara</v>
      </c>
      <c r="E4" s="2" t="str">
        <f>IF($B4="","",VLOOKUP(B4,Données!$A$1:$G$533,4,FALSE))</f>
        <v xml:space="preserve">Galilée </v>
      </c>
      <c r="F4" s="91" t="s">
        <v>677</v>
      </c>
      <c r="G4" s="2" t="str">
        <f>IF($B4="","",VLOOKUP(B4,Données!$A$1:$G$533,7,FALSE))</f>
        <v>F</v>
      </c>
      <c r="H4" s="95">
        <v>7.1643518518518514E-3</v>
      </c>
      <c r="I4" s="96">
        <f t="shared" si="0"/>
        <v>11.631663974151857</v>
      </c>
      <c r="J4" s="93"/>
      <c r="K4" s="93"/>
      <c r="M4" s="1">
        <v>3</v>
      </c>
      <c r="N4" s="3">
        <v>208</v>
      </c>
      <c r="O4" s="2" t="str">
        <f>IF($C4="","",VLOOKUP(N4,Données!$A$1:$G$533,2,FALSE))</f>
        <v>Jamo Makiadi</v>
      </c>
      <c r="P4" s="2" t="str">
        <f>IF($C4="","",VLOOKUP(N4,Données!$A$1:$G$533,3,FALSE))</f>
        <v>JR</v>
      </c>
      <c r="Q4" s="2" t="str">
        <f>IF($C4="","",VLOOKUP(N4,Données!$A$1:$G$533,4,FALSE))</f>
        <v>Albert Thierry</v>
      </c>
      <c r="R4" s="91" t="s">
        <v>702</v>
      </c>
      <c r="S4" s="2" t="str">
        <f>IF($C4="","",VLOOKUP(N4,Données!$A$1:$G$533,7,FALSE))</f>
        <v>M</v>
      </c>
      <c r="T4" s="95"/>
      <c r="U4" s="96" t="str">
        <f t="shared" si="1"/>
        <v/>
      </c>
      <c r="Y4" s="1">
        <v>3</v>
      </c>
      <c r="Z4" s="3">
        <v>446</v>
      </c>
      <c r="AA4" s="2" t="str">
        <f>IF($B4="","",VLOOKUP(Z4,Données!$A$1:$G$533,2,FALSE))</f>
        <v>SIOHAN</v>
      </c>
      <c r="AB4" s="2" t="str">
        <f>IF($B4="","",VLOOKUP(Z4,Données!$A$1:$G$533,3,FALSE))</f>
        <v>MARGOT</v>
      </c>
      <c r="AC4" s="2" t="str">
        <f>IF($B4="","",VLOOKUP(Z4,Données!$A$1:$G$533,4,FALSE))</f>
        <v>SULLY</v>
      </c>
      <c r="AD4" s="91" t="s">
        <v>713</v>
      </c>
      <c r="AE4" s="2" t="str">
        <f>IF($B4="","",VLOOKUP(Z4,Données!$A$1:$G$533,7,FALSE))</f>
        <v>F</v>
      </c>
      <c r="AF4" s="95"/>
      <c r="AG4" s="96" t="str">
        <f t="shared" si="2"/>
        <v/>
      </c>
      <c r="AJ4" s="1">
        <v>3</v>
      </c>
      <c r="AK4" s="3">
        <v>553</v>
      </c>
      <c r="AL4" s="2" t="str">
        <f>IF($B4="","",VLOOKUP(AK4,Données!$A$1:$G$533,2,FALSE))</f>
        <v>PIGEON</v>
      </c>
      <c r="AM4" s="2" t="str">
        <f>IF($B4="","",VLOOKUP(AK4,Données!$A$1:$G$533,3,FALSE))</f>
        <v>Sullivan</v>
      </c>
      <c r="AN4" s="2" t="str">
        <f>IF($B4="","",VLOOKUP(AK4,Données!$A$1:$G$533,4,FALSE))</f>
        <v xml:space="preserve">PAGNOL </v>
      </c>
      <c r="AO4" s="91" t="s">
        <v>737</v>
      </c>
      <c r="AP4" s="2" t="str">
        <f>IF($B4="","",VLOOKUP(AK4,Données!$A$1:$G$533,7,FALSE))</f>
        <v>M</v>
      </c>
      <c r="AQ4" s="95"/>
      <c r="AR4" s="96" t="str">
        <f t="shared" si="3"/>
        <v/>
      </c>
    </row>
    <row r="5" spans="1:44" x14ac:dyDescent="0.2">
      <c r="A5">
        <v>4</v>
      </c>
      <c r="B5" s="3">
        <v>179</v>
      </c>
      <c r="C5" s="2" t="str">
        <f>IF($B5="","",VLOOKUP(B5,Données!$A$1:$G$533,2,FALSE))</f>
        <v>El CHEGUER</v>
      </c>
      <c r="D5" s="2" t="str">
        <f>IF($B5="","",VLOOKUP(B5,Données!$A$1:$G$533,3,FALSE))</f>
        <v>Soumerya</v>
      </c>
      <c r="E5" s="2" t="str">
        <f>IF($B5="","",VLOOKUP(B5,Données!$A$1:$G$533,4,FALSE))</f>
        <v>CHENIER</v>
      </c>
      <c r="F5" s="91" t="s">
        <v>677</v>
      </c>
      <c r="G5" s="2" t="str">
        <f>IF($B5="","",VLOOKUP(B5,Données!$A$1:$G$533,7,FALSE))</f>
        <v>F</v>
      </c>
      <c r="H5" s="95">
        <v>7.1990740740740739E-3</v>
      </c>
      <c r="I5" s="96">
        <f t="shared" si="0"/>
        <v>11.57556270096463</v>
      </c>
      <c r="J5" s="93"/>
      <c r="K5" s="93"/>
      <c r="M5" s="1">
        <v>4</v>
      </c>
      <c r="N5" s="3">
        <v>269</v>
      </c>
      <c r="O5" s="2" t="str">
        <f>IF($C5="","",VLOOKUP(N5,Données!$A$1:$G$533,2,FALSE))</f>
        <v>HUBERT</v>
      </c>
      <c r="P5" s="2" t="str">
        <f>IF($C5="","",VLOOKUP(N5,Données!$A$1:$G$533,3,FALSE))</f>
        <v>Ilan</v>
      </c>
      <c r="Q5" s="2" t="str">
        <f>IF($C5="","",VLOOKUP(N5,Données!$A$1:$G$533,4,FALSE))</f>
        <v xml:space="preserve">PAGNOL </v>
      </c>
      <c r="R5" s="91" t="s">
        <v>702</v>
      </c>
      <c r="S5" s="2" t="str">
        <f>IF($C5="","",VLOOKUP(N5,Données!$A$1:$G$533,7,FALSE))</f>
        <v>M</v>
      </c>
      <c r="T5" s="95">
        <v>6.1805555555555563E-3</v>
      </c>
      <c r="U5" s="96">
        <f t="shared" si="1"/>
        <v>13.48314606741573</v>
      </c>
      <c r="Y5" s="1">
        <v>4</v>
      </c>
      <c r="Z5" s="3">
        <v>404</v>
      </c>
      <c r="AA5" s="2" t="str">
        <f>IF($B5="","",VLOOKUP(Z5,Données!$A$1:$G$533,2,FALSE))</f>
        <v>Hamdaoua</v>
      </c>
      <c r="AB5" s="2" t="str">
        <f>IF($B5="","",VLOOKUP(Z5,Données!$A$1:$G$533,3,FALSE))</f>
        <v>Mina</v>
      </c>
      <c r="AC5" s="2" t="str">
        <f>IF($B5="","",VLOOKUP(Z5,Données!$A$1:$G$533,4,FALSE))</f>
        <v>Albert Thierry</v>
      </c>
      <c r="AD5" s="91" t="s">
        <v>713</v>
      </c>
      <c r="AE5" s="2" t="str">
        <f>IF($B5="","",VLOOKUP(Z5,Données!$A$1:$G$533,7,FALSE))</f>
        <v>F</v>
      </c>
      <c r="AF5" s="95"/>
      <c r="AG5" s="96" t="str">
        <f t="shared" si="2"/>
        <v/>
      </c>
      <c r="AJ5" s="1">
        <v>4</v>
      </c>
      <c r="AK5" s="3">
        <v>550</v>
      </c>
      <c r="AL5" s="2" t="str">
        <f>IF($B5="","",VLOOKUP(AK5,Données!$A$1:$G$533,2,FALSE))</f>
        <v xml:space="preserve">AUGUSTA </v>
      </c>
      <c r="AM5" s="2" t="str">
        <f>IF($B5="","",VLOOKUP(AK5,Données!$A$1:$G$533,3,FALSE))</f>
        <v>Killian</v>
      </c>
      <c r="AN5" s="2" t="str">
        <f>IF($B5="","",VLOOKUP(AK5,Données!$A$1:$G$533,4,FALSE))</f>
        <v xml:space="preserve">PAGNOL </v>
      </c>
      <c r="AO5" s="91" t="s">
        <v>737</v>
      </c>
      <c r="AP5" s="2" t="str">
        <f>IF($B5="","",VLOOKUP(AK5,Données!$A$1:$G$533,7,FALSE))</f>
        <v>M</v>
      </c>
      <c r="AQ5" s="95"/>
      <c r="AR5" s="96" t="str">
        <f t="shared" si="3"/>
        <v/>
      </c>
    </row>
    <row r="6" spans="1:44" x14ac:dyDescent="0.2">
      <c r="A6">
        <v>5</v>
      </c>
      <c r="B6" s="3">
        <v>329</v>
      </c>
      <c r="C6" s="2" t="str">
        <f>IF($B6="","",VLOOKUP(B6,Données!$A$1:$G$533,2,FALSE))</f>
        <v>MENDES</v>
      </c>
      <c r="D6" s="2" t="str">
        <f>IF($B6="","",VLOOKUP(B6,Données!$A$1:$G$533,3,FALSE))</f>
        <v>Juliana</v>
      </c>
      <c r="E6" s="2" t="str">
        <f>IF($B6="","",VLOOKUP(B6,Données!$A$1:$G$533,4,FALSE))</f>
        <v>chénier</v>
      </c>
      <c r="F6" s="91" t="s">
        <v>677</v>
      </c>
      <c r="G6" s="2" t="str">
        <f>IF($B6="","",VLOOKUP(B6,Données!$A$1:$G$533,7,FALSE))</f>
        <v>F</v>
      </c>
      <c r="H6" s="95">
        <v>7.1990740740740739E-3</v>
      </c>
      <c r="I6" s="96">
        <f t="shared" si="0"/>
        <v>11.57556270096463</v>
      </c>
      <c r="J6" s="93"/>
      <c r="K6" s="93"/>
      <c r="M6" s="1">
        <v>5</v>
      </c>
      <c r="N6" s="3">
        <v>232</v>
      </c>
      <c r="O6" s="2" t="str">
        <f>IF($C6="","",VLOOKUP(N6,Données!$A$1:$G$533,2,FALSE))</f>
        <v>AHANDOUR</v>
      </c>
      <c r="P6" s="2" t="str">
        <f>IF($C6="","",VLOOKUP(N6,Données!$A$1:$G$533,3,FALSE))</f>
        <v>soifan</v>
      </c>
      <c r="Q6" s="2" t="str">
        <f>IF($C6="","",VLOOKUP(N6,Données!$A$1:$G$533,4,FALSE))</f>
        <v>Clemenceau</v>
      </c>
      <c r="R6" s="91" t="s">
        <v>702</v>
      </c>
      <c r="S6" s="2" t="str">
        <f>IF($C6="","",VLOOKUP(N6,Données!$A$1:$G$533,7,FALSE))</f>
        <v>M</v>
      </c>
      <c r="T6" s="95"/>
      <c r="U6" s="96" t="str">
        <f t="shared" si="1"/>
        <v/>
      </c>
      <c r="Y6" s="1">
        <v>5</v>
      </c>
      <c r="Z6" s="3">
        <v>433</v>
      </c>
      <c r="AA6" s="2" t="str">
        <f>IF($B6="","",VLOOKUP(Z6,Données!$A$1:$G$533,2,FALSE))</f>
        <v>ANNE</v>
      </c>
      <c r="AB6" s="2" t="str">
        <f>IF($B6="","",VLOOKUP(Z6,Données!$A$1:$G$533,3,FALSE))</f>
        <v>Peinda</v>
      </c>
      <c r="AC6" s="2" t="str">
        <f>IF($B6="","",VLOOKUP(Z6,Données!$A$1:$G$533,4,FALSE))</f>
        <v>Pasteur</v>
      </c>
      <c r="AD6" s="91" t="s">
        <v>713</v>
      </c>
      <c r="AE6" s="2" t="str">
        <f>IF($B6="","",VLOOKUP(Z6,Données!$A$1:$G$533,7,FALSE))</f>
        <v>F</v>
      </c>
      <c r="AF6" s="95"/>
      <c r="AG6" s="96" t="str">
        <f t="shared" si="2"/>
        <v/>
      </c>
      <c r="AJ6" s="1">
        <v>5</v>
      </c>
      <c r="AK6" s="3">
        <v>541</v>
      </c>
      <c r="AL6" s="2" t="str">
        <f>IF($B6="","",VLOOKUP(AK6,Données!$A$1:$G$533,2,FALSE))</f>
        <v>DUMONTROTY</v>
      </c>
      <c r="AM6" s="2" t="str">
        <f>IF($B6="","",VLOOKUP(AK6,Données!$A$1:$G$533,3,FALSE))</f>
        <v>Clément</v>
      </c>
      <c r="AN6" s="2" t="str">
        <f>IF($B6="","",VLOOKUP(AK6,Données!$A$1:$G$533,4,FALSE))</f>
        <v>FERRY</v>
      </c>
      <c r="AO6" s="91" t="s">
        <v>737</v>
      </c>
      <c r="AP6" s="2" t="str">
        <f>IF($B6="","",VLOOKUP(AK6,Données!$A$1:$G$533,7,FALSE))</f>
        <v>M</v>
      </c>
      <c r="AQ6" s="95"/>
      <c r="AR6" s="96" t="str">
        <f t="shared" si="3"/>
        <v/>
      </c>
    </row>
    <row r="7" spans="1:44" x14ac:dyDescent="0.2">
      <c r="A7">
        <v>6</v>
      </c>
      <c r="B7" s="3">
        <v>134</v>
      </c>
      <c r="C7" s="2" t="str">
        <f>IF($B7="","",VLOOKUP(B7,Données!$A$1:$G$533,2,FALSE))</f>
        <v>PICHIERRI</v>
      </c>
      <c r="D7" s="2" t="str">
        <f>IF($B7="","",VLOOKUP(B7,Données!$A$1:$G$533,3,FALSE))</f>
        <v>Catalina</v>
      </c>
      <c r="E7" s="2" t="str">
        <f>IF($B7="","",VLOOKUP(B7,Données!$A$1:$G$533,4,FALSE))</f>
        <v xml:space="preserve">PAGNOL </v>
      </c>
      <c r="F7" s="91" t="s">
        <v>677</v>
      </c>
      <c r="G7" s="2" t="str">
        <f>IF($B7="","",VLOOKUP(B7,Données!$A$1:$G$533,7,FALSE))</f>
        <v>F</v>
      </c>
      <c r="H7" s="95">
        <v>7.2916666666666659E-3</v>
      </c>
      <c r="I7" s="96">
        <f t="shared" si="0"/>
        <v>11.428571428571431</v>
      </c>
      <c r="J7" s="93"/>
      <c r="K7" s="93"/>
      <c r="M7" s="1">
        <v>6</v>
      </c>
      <c r="N7" s="3">
        <v>301</v>
      </c>
      <c r="O7" s="2" t="str">
        <f>IF($C7="","",VLOOKUP(N7,Données!$A$1:$G$533,2,FALSE))</f>
        <v>Aggoun</v>
      </c>
      <c r="P7" s="2" t="str">
        <f>IF($C7="","",VLOOKUP(N7,Données!$A$1:$G$533,3,FALSE))</f>
        <v>Ryles</v>
      </c>
      <c r="Q7" s="2" t="str">
        <f>IF($C7="","",VLOOKUP(N7,Données!$A$1:$G$533,4,FALSE))</f>
        <v>SULLY</v>
      </c>
      <c r="R7" s="91" t="s">
        <v>702</v>
      </c>
      <c r="S7" s="2" t="str">
        <f>IF($C7="","",VLOOKUP(N7,Données!$A$1:$G$533,7,FALSE))</f>
        <v>M</v>
      </c>
      <c r="T7" s="95"/>
      <c r="U7" s="96" t="str">
        <f t="shared" si="1"/>
        <v/>
      </c>
      <c r="Y7" s="1">
        <v>6</v>
      </c>
      <c r="Z7" s="3">
        <v>405</v>
      </c>
      <c r="AA7" s="2" t="str">
        <f>IF($B7="","",VLOOKUP(Z7,Données!$A$1:$G$533,2,FALSE))</f>
        <v>Neiva</v>
      </c>
      <c r="AB7" s="2" t="str">
        <f>IF($B7="","",VLOOKUP(Z7,Données!$A$1:$G$533,3,FALSE))</f>
        <v>Lina</v>
      </c>
      <c r="AC7" s="2" t="str">
        <f>IF($B7="","",VLOOKUP(Z7,Données!$A$1:$G$533,4,FALSE))</f>
        <v>Albert Thierry</v>
      </c>
      <c r="AD7" s="91" t="s">
        <v>713</v>
      </c>
      <c r="AE7" s="2" t="str">
        <f>IF($B7="","",VLOOKUP(Z7,Données!$A$1:$G$533,7,FALSE))</f>
        <v>F</v>
      </c>
      <c r="AF7" s="95"/>
      <c r="AG7" s="96" t="str">
        <f t="shared" si="2"/>
        <v/>
      </c>
      <c r="AJ7" s="1">
        <v>6</v>
      </c>
      <c r="AK7" s="3">
        <v>586</v>
      </c>
      <c r="AL7" s="2" t="str">
        <f>IF($B7="","",VLOOKUP(AK7,Données!$A$1:$G$533,2,FALSE))</f>
        <v>DERLY</v>
      </c>
      <c r="AM7" s="2" t="str">
        <f>IF($B7="","",VLOOKUP(AK7,Données!$A$1:$G$533,3,FALSE))</f>
        <v>Sullivan</v>
      </c>
      <c r="AN7" s="2" t="str">
        <f>IF($B7="","",VLOOKUP(AK7,Données!$A$1:$G$533,4,FALSE))</f>
        <v xml:space="preserve">Pagnol </v>
      </c>
      <c r="AO7" s="91" t="s">
        <v>737</v>
      </c>
      <c r="AP7" s="2" t="str">
        <f>IF($B7="","",VLOOKUP(AK7,Données!$A$1:$G$533,7,FALSE))</f>
        <v>M</v>
      </c>
      <c r="AQ7" s="95"/>
      <c r="AR7" s="96" t="str">
        <f t="shared" si="3"/>
        <v/>
      </c>
    </row>
    <row r="8" spans="1:44" x14ac:dyDescent="0.2">
      <c r="A8">
        <v>7</v>
      </c>
      <c r="B8" s="3">
        <v>122</v>
      </c>
      <c r="C8" s="2" t="str">
        <f>IF($B8="","",VLOOKUP(B8,Données!$A$1:$G$533,2,FALSE))</f>
        <v>ATTIA</v>
      </c>
      <c r="D8" s="2" t="str">
        <f>IF($B8="","",VLOOKUP(B8,Données!$A$1:$G$533,3,FALSE))</f>
        <v>hiba</v>
      </c>
      <c r="E8" s="2" t="str">
        <f>IF($B8="","",VLOOKUP(B8,Données!$A$1:$G$533,4,FALSE))</f>
        <v>Clemenceau</v>
      </c>
      <c r="F8" s="91" t="s">
        <v>677</v>
      </c>
      <c r="G8" s="2" t="str">
        <f>IF($B8="","",VLOOKUP(B8,Données!$A$1:$G$533,7,FALSE))</f>
        <v>F</v>
      </c>
      <c r="H8" s="95">
        <v>7.3032407407407412E-3</v>
      </c>
      <c r="I8" s="96">
        <f t="shared" si="0"/>
        <v>11.410459587955627</v>
      </c>
      <c r="J8" s="93"/>
      <c r="K8" s="93"/>
      <c r="M8" s="1">
        <v>7</v>
      </c>
      <c r="N8" s="3">
        <v>321</v>
      </c>
      <c r="O8" s="2" t="str">
        <f>IF($C8="","",VLOOKUP(N8,Données!$A$1:$G$533,2,FALSE))</f>
        <v>BEDEL</v>
      </c>
      <c r="P8" s="2" t="str">
        <f>IF($C8="","",VLOOKUP(N8,Données!$A$1:$G$533,3,FALSE))</f>
        <v>Mattéo</v>
      </c>
      <c r="Q8" s="2" t="str">
        <f>IF($C8="","",VLOOKUP(N8,Données!$A$1:$G$533,4,FALSE))</f>
        <v xml:space="preserve">Pagnol </v>
      </c>
      <c r="R8" s="91" t="s">
        <v>702</v>
      </c>
      <c r="S8" s="2" t="str">
        <f>IF($C8="","",VLOOKUP(N8,Données!$A$1:$G$533,7,FALSE))</f>
        <v>M</v>
      </c>
      <c r="T8" s="95"/>
      <c r="U8" s="96" t="str">
        <f t="shared" si="1"/>
        <v/>
      </c>
      <c r="Y8" s="1">
        <v>7</v>
      </c>
      <c r="Z8" s="3">
        <v>604</v>
      </c>
      <c r="AA8" s="2" t="str">
        <f>IF($B8="","",VLOOKUP(Z8,Données!$A$1:$G$533,2,FALSE))</f>
        <v>PETROLESI</v>
      </c>
      <c r="AB8" s="2" t="str">
        <f>IF($B8="","",VLOOKUP(Z8,Données!$A$1:$G$533,3,FALSE))</f>
        <v>Julia</v>
      </c>
      <c r="AC8" s="2" t="str">
        <f>IF($B8="","",VLOOKUP(Z8,Données!$A$1:$G$533,4,FALSE))</f>
        <v xml:space="preserve">Galilée </v>
      </c>
      <c r="AD8" s="91" t="s">
        <v>713</v>
      </c>
      <c r="AE8" s="2" t="str">
        <f>IF($B8="","",VLOOKUP(Z8,Données!$A$1:$G$533,7,FALSE))</f>
        <v>F</v>
      </c>
      <c r="AF8" s="95"/>
      <c r="AG8" s="96" t="str">
        <f t="shared" si="2"/>
        <v/>
      </c>
      <c r="AJ8" s="1">
        <v>7</v>
      </c>
      <c r="AK8" s="3">
        <v>574</v>
      </c>
      <c r="AL8" s="2" t="str">
        <f>IF($B8="","",VLOOKUP(AK8,Données!$A$1:$G$533,2,FALSE))</f>
        <v>Prigent</v>
      </c>
      <c r="AM8" s="2" t="str">
        <f>IF($B8="","",VLOOKUP(AK8,Données!$A$1:$G$533,3,FALSE))</f>
        <v>Loïc</v>
      </c>
      <c r="AN8" s="2" t="str">
        <f>IF($B8="","",VLOOKUP(AK8,Données!$A$1:$G$533,4,FALSE))</f>
        <v>SULLY</v>
      </c>
      <c r="AO8" s="91" t="s">
        <v>737</v>
      </c>
      <c r="AP8" s="2" t="str">
        <f>IF($B8="","",VLOOKUP(AK8,Données!$A$1:$G$533,7,FALSE))</f>
        <v>M</v>
      </c>
      <c r="AQ8" s="95">
        <v>7.7546296296296287E-3</v>
      </c>
      <c r="AR8" s="96">
        <f t="shared" si="3"/>
        <v>15.044776119402988</v>
      </c>
    </row>
    <row r="9" spans="1:44" x14ac:dyDescent="0.2">
      <c r="A9">
        <v>8</v>
      </c>
      <c r="B9" s="3">
        <v>120</v>
      </c>
      <c r="C9" s="2" t="str">
        <f>IF($B9="","",VLOOKUP(B9,Données!$A$1:$G$533,2,FALSE))</f>
        <v>BARRY</v>
      </c>
      <c r="D9" s="2" t="str">
        <f>IF($B9="","",VLOOKUP(B9,Données!$A$1:$G$533,3,FALSE))</f>
        <v>mamoudatou</v>
      </c>
      <c r="E9" s="2" t="str">
        <f>IF($B9="","",VLOOKUP(B9,Données!$A$1:$G$533,4,FALSE))</f>
        <v>Clemenceau</v>
      </c>
      <c r="F9" s="91" t="s">
        <v>677</v>
      </c>
      <c r="G9" s="2" t="str">
        <f>IF($B9="","",VLOOKUP(B9,Données!$A$1:$G$533,7,FALSE))</f>
        <v>F</v>
      </c>
      <c r="H9" s="95">
        <v>7.4074074074074068E-3</v>
      </c>
      <c r="I9" s="96">
        <f t="shared" si="0"/>
        <v>11.25</v>
      </c>
      <c r="J9" s="93"/>
      <c r="K9" s="93"/>
      <c r="M9" s="1">
        <v>8</v>
      </c>
      <c r="N9" s="3">
        <v>216</v>
      </c>
      <c r="O9" s="2" t="str">
        <f>IF($C9="","",VLOOKUP(N9,Données!$A$1:$G$533,2,FALSE))</f>
        <v>Dmougui</v>
      </c>
      <c r="P9" s="2" t="str">
        <f>IF($C9="","",VLOOKUP(N9,Données!$A$1:$G$533,3,FALSE))</f>
        <v>Achraf</v>
      </c>
      <c r="Q9" s="2" t="str">
        <f>IF($C9="","",VLOOKUP(N9,Données!$A$1:$G$533,4,FALSE))</f>
        <v>Albert Thierry</v>
      </c>
      <c r="R9" s="91" t="s">
        <v>702</v>
      </c>
      <c r="S9" s="2" t="str">
        <f>IF($C9="","",VLOOKUP(N9,Données!$A$1:$G$533,7,FALSE))</f>
        <v>M</v>
      </c>
      <c r="T9" s="95">
        <v>6.5972222222222222E-3</v>
      </c>
      <c r="U9" s="96">
        <f t="shared" si="1"/>
        <v>12.631578947368419</v>
      </c>
      <c r="Y9" s="1">
        <v>8</v>
      </c>
      <c r="Z9" s="3">
        <v>441</v>
      </c>
      <c r="AA9" s="2" t="str">
        <f>IF($B9="","",VLOOKUP(Z9,Données!$A$1:$G$533,2,FALSE))</f>
        <v>SAMASSI</v>
      </c>
      <c r="AB9" s="2" t="str">
        <f>IF($B9="","",VLOOKUP(Z9,Données!$A$1:$G$533,3,FALSE))</f>
        <v>SHANA KADY</v>
      </c>
      <c r="AC9" s="2" t="str">
        <f>IF($B9="","",VLOOKUP(Z9,Données!$A$1:$G$533,4,FALSE))</f>
        <v xml:space="preserve">Saint-Louis Bonnières </v>
      </c>
      <c r="AD9" s="91" t="s">
        <v>713</v>
      </c>
      <c r="AE9" s="2" t="str">
        <f>IF($B9="","",VLOOKUP(Z9,Données!$A$1:$G$533,7,FALSE))</f>
        <v>F</v>
      </c>
      <c r="AF9" s="95">
        <v>9.2013888888888892E-3</v>
      </c>
      <c r="AG9" s="96">
        <f t="shared" si="2"/>
        <v>11.320754716981133</v>
      </c>
      <c r="AJ9" s="1">
        <v>8</v>
      </c>
      <c r="AK9" s="3">
        <v>540</v>
      </c>
      <c r="AL9" s="2" t="str">
        <f>IF($B9="","",VLOOKUP(AK9,Données!$A$1:$G$533,2,FALSE))</f>
        <v xml:space="preserve">RIVIERE </v>
      </c>
      <c r="AM9" s="2" t="str">
        <f>IF($B9="","",VLOOKUP(AK9,Données!$A$1:$G$533,3,FALSE))</f>
        <v>Damien</v>
      </c>
      <c r="AN9" s="2" t="str">
        <f>IF($B9="","",VLOOKUP(AK9,Données!$A$1:$G$533,4,FALSE))</f>
        <v>FERRY</v>
      </c>
      <c r="AO9" s="91" t="s">
        <v>737</v>
      </c>
      <c r="AP9" s="2" t="str">
        <f>IF($B9="","",VLOOKUP(AK9,Données!$A$1:$G$533,7,FALSE))</f>
        <v>M</v>
      </c>
      <c r="AQ9" s="95"/>
      <c r="AR9" s="96" t="str">
        <f t="shared" si="3"/>
        <v/>
      </c>
    </row>
    <row r="10" spans="1:44" x14ac:dyDescent="0.2">
      <c r="A10">
        <v>9</v>
      </c>
      <c r="B10" s="3">
        <v>139</v>
      </c>
      <c r="C10" s="2" t="str">
        <f>IF($B10="","",VLOOKUP(B10,Données!$A$1:$G$533,2,FALSE))</f>
        <v>LEBREC</v>
      </c>
      <c r="D10" s="2" t="str">
        <f>IF($B10="","",VLOOKUP(B10,Données!$A$1:$G$533,3,FALSE))</f>
        <v>Lauriane</v>
      </c>
      <c r="E10" s="2" t="str">
        <f>IF($B10="","",VLOOKUP(B10,Données!$A$1:$G$533,4,FALSE))</f>
        <v xml:space="preserve">PAGNOL </v>
      </c>
      <c r="F10" s="91" t="s">
        <v>677</v>
      </c>
      <c r="G10" s="2" t="str">
        <f>IF($B10="","",VLOOKUP(B10,Données!$A$1:$G$533,7,FALSE))</f>
        <v>F</v>
      </c>
      <c r="H10" s="95">
        <v>7.4884259259259262E-3</v>
      </c>
      <c r="I10" s="96">
        <f t="shared" si="0"/>
        <v>11.128284389489954</v>
      </c>
      <c r="J10" s="93"/>
      <c r="K10" s="93"/>
      <c r="M10" s="1">
        <v>9</v>
      </c>
      <c r="N10" s="3">
        <v>531</v>
      </c>
      <c r="O10" s="2" t="str">
        <f>IF($C10="","",VLOOKUP(N10,Données!$A$1:$G$533,2,FALSE))</f>
        <v>TOUNKARA</v>
      </c>
      <c r="P10" s="2" t="str">
        <f>IF($C10="","",VLOOKUP(N10,Données!$A$1:$G$533,3,FALSE))</f>
        <v>Alassane</v>
      </c>
      <c r="Q10" s="2" t="str">
        <f>IF($C10="","",VLOOKUP(N10,Données!$A$1:$G$533,4,FALSE))</f>
        <v>Clemenceau</v>
      </c>
      <c r="R10" s="91" t="s">
        <v>702</v>
      </c>
      <c r="S10" s="2" t="str">
        <f>IF($C10="","",VLOOKUP(N10,Données!$A$1:$G$533,7,FALSE))</f>
        <v>M</v>
      </c>
      <c r="T10" s="95"/>
      <c r="U10" s="96" t="str">
        <f t="shared" si="1"/>
        <v/>
      </c>
      <c r="Y10" s="1">
        <v>9</v>
      </c>
      <c r="Z10" s="3">
        <v>600</v>
      </c>
      <c r="AA10" s="2" t="str">
        <f>IF($B10="","",VLOOKUP(Z10,Données!$A$1:$G$533,2,FALSE))</f>
        <v>TRAORE</v>
      </c>
      <c r="AB10" s="2" t="str">
        <f>IF($B10="","",VLOOKUP(Z10,Données!$A$1:$G$533,3,FALSE))</f>
        <v>Fatoumata</v>
      </c>
      <c r="AC10" s="2" t="str">
        <f>IF($B10="","",VLOOKUP(Z10,Données!$A$1:$G$533,4,FALSE))</f>
        <v>CHENIER</v>
      </c>
      <c r="AD10" s="91" t="s">
        <v>714</v>
      </c>
      <c r="AE10" s="2" t="str">
        <f>IF($B10="","",VLOOKUP(Z10,Données!$A$1:$G$533,7,FALSE))</f>
        <v>F</v>
      </c>
      <c r="AF10" s="95"/>
      <c r="AG10" s="96" t="str">
        <f t="shared" si="2"/>
        <v/>
      </c>
      <c r="AJ10" s="1">
        <v>9</v>
      </c>
      <c r="AK10" s="3">
        <v>308</v>
      </c>
      <c r="AL10" s="2" t="str">
        <f>IF($B10="","",VLOOKUP(AK10,Données!$A$1:$G$533,2,FALSE))</f>
        <v>BOUILOUGHMANE</v>
      </c>
      <c r="AM10" s="2" t="str">
        <f>IF($B10="","",VLOOKUP(AK10,Données!$A$1:$G$533,3,FALSE))</f>
        <v>Ahmed</v>
      </c>
      <c r="AN10" s="2" t="str">
        <f>IF($B10="","",VLOOKUP(AK10,Données!$A$1:$G$533,4,FALSE))</f>
        <v xml:space="preserve">Galilée </v>
      </c>
      <c r="AO10" s="91" t="s">
        <v>737</v>
      </c>
      <c r="AP10" s="2" t="str">
        <f>IF($B10="","",VLOOKUP(AK10,Données!$A$1:$G$533,7,FALSE))</f>
        <v>M</v>
      </c>
      <c r="AQ10" s="95"/>
      <c r="AR10" s="96" t="str">
        <f t="shared" si="3"/>
        <v/>
      </c>
    </row>
    <row r="11" spans="1:44" x14ac:dyDescent="0.2">
      <c r="A11">
        <v>10</v>
      </c>
      <c r="B11" s="3">
        <v>131</v>
      </c>
      <c r="C11" s="2" t="str">
        <f>IF($B11="","",VLOOKUP(B11,Données!$A$1:$G$533,2,FALSE))</f>
        <v>Challouf</v>
      </c>
      <c r="D11" s="2" t="str">
        <f>IF($B11="","",VLOOKUP(B11,Données!$A$1:$G$533,3,FALSE))</f>
        <v>Rania</v>
      </c>
      <c r="E11" s="2" t="str">
        <f>IF($B11="","",VLOOKUP(B11,Données!$A$1:$G$533,4,FALSE))</f>
        <v>Gassicourt</v>
      </c>
      <c r="F11" s="91" t="s">
        <v>677</v>
      </c>
      <c r="G11" s="2" t="str">
        <f>IF($B11="","",VLOOKUP(B11,Données!$A$1:$G$533,7,FALSE))</f>
        <v>F</v>
      </c>
      <c r="H11" s="95">
        <v>7.5231481481481477E-3</v>
      </c>
      <c r="I11" s="96">
        <f t="shared" si="0"/>
        <v>11.076923076923078</v>
      </c>
      <c r="J11" s="93"/>
      <c r="K11" s="93"/>
      <c r="M11" s="1">
        <v>10</v>
      </c>
      <c r="N11" s="3">
        <v>580</v>
      </c>
      <c r="O11" s="2" t="str">
        <f>IF($C11="","",VLOOKUP(N11,Données!$A$1:$G$533,2,FALSE))</f>
        <v>PARIS</v>
      </c>
      <c r="P11" s="2" t="str">
        <f>IF($C11="","",VLOOKUP(N11,Données!$A$1:$G$533,3,FALSE))</f>
        <v>Esteban</v>
      </c>
      <c r="Q11" s="2" t="str">
        <f>IF($C11="","",VLOOKUP(N11,Données!$A$1:$G$533,4,FALSE))</f>
        <v xml:space="preserve">Galilée </v>
      </c>
      <c r="R11" s="91" t="s">
        <v>702</v>
      </c>
      <c r="S11" s="2" t="str">
        <f>IF($C11="","",VLOOKUP(N11,Données!$A$1:$G$533,7,FALSE))</f>
        <v>M</v>
      </c>
      <c r="T11" s="95">
        <v>6.6435185185185182E-3</v>
      </c>
      <c r="U11" s="96">
        <f t="shared" si="1"/>
        <v>12.543554006968641</v>
      </c>
      <c r="Y11" s="1">
        <v>10</v>
      </c>
      <c r="Z11" s="3">
        <v>406</v>
      </c>
      <c r="AA11" s="2" t="str">
        <f>IF($B11="","",VLOOKUP(Z11,Données!$A$1:$G$533,2,FALSE))</f>
        <v>Kessab</v>
      </c>
      <c r="AB11" s="2" t="str">
        <f>IF($B11="","",VLOOKUP(Z11,Données!$A$1:$G$533,3,FALSE))</f>
        <v>Chahinez</v>
      </c>
      <c r="AC11" s="2" t="str">
        <f>IF($B11="","",VLOOKUP(Z11,Données!$A$1:$G$533,4,FALSE))</f>
        <v>Albert Thierry</v>
      </c>
      <c r="AD11" s="91" t="s">
        <v>713</v>
      </c>
      <c r="AE11" s="2" t="str">
        <f>IF($B11="","",VLOOKUP(Z11,Données!$A$1:$G$533,7,FALSE))</f>
        <v>F</v>
      </c>
      <c r="AF11" s="95"/>
      <c r="AG11" s="96" t="str">
        <f t="shared" si="2"/>
        <v/>
      </c>
      <c r="AJ11" s="1">
        <v>10</v>
      </c>
      <c r="AK11" s="3">
        <v>506</v>
      </c>
      <c r="AL11" s="2" t="str">
        <f>IF($B11="","",VLOOKUP(AK11,Données!$A$1:$G$533,2,FALSE))</f>
        <v>Dadda</v>
      </c>
      <c r="AM11" s="2" t="str">
        <f>IF($B11="","",VLOOKUP(AK11,Données!$A$1:$G$533,3,FALSE))</f>
        <v>Ilyess</v>
      </c>
      <c r="AN11" s="2" t="str">
        <f>IF($B11="","",VLOOKUP(AK11,Données!$A$1:$G$533,4,FALSE))</f>
        <v>Albert Thierry</v>
      </c>
      <c r="AO11" s="91" t="s">
        <v>737</v>
      </c>
      <c r="AP11" s="2" t="str">
        <f>IF($B11="","",VLOOKUP(AK11,Données!$A$1:$G$533,7,FALSE))</f>
        <v>M</v>
      </c>
      <c r="AQ11" s="95"/>
      <c r="AR11" s="96" t="str">
        <f t="shared" si="3"/>
        <v/>
      </c>
    </row>
    <row r="12" spans="1:44" x14ac:dyDescent="0.2">
      <c r="A12">
        <v>11</v>
      </c>
      <c r="B12" s="3">
        <v>126</v>
      </c>
      <c r="C12" s="2" t="str">
        <f>IF($B12="","",VLOOKUP(B12,Données!$A$1:$G$533,2,FALSE))</f>
        <v>LEVEQUE</v>
      </c>
      <c r="D12" s="2" t="str">
        <f>IF($B12="","",VLOOKUP(B12,Données!$A$1:$G$533,3,FALSE))</f>
        <v>Maelys</v>
      </c>
      <c r="E12" s="2" t="str">
        <f>IF($B12="","",VLOOKUP(B12,Données!$A$1:$G$533,4,FALSE))</f>
        <v>FERRY</v>
      </c>
      <c r="F12" s="91" t="s">
        <v>677</v>
      </c>
      <c r="G12" s="2" t="str">
        <f>IF($B12="","",VLOOKUP(B12,Données!$A$1:$G$533,7,FALSE))</f>
        <v>F</v>
      </c>
      <c r="H12" s="95">
        <v>7.5347222222222213E-3</v>
      </c>
      <c r="I12" s="96">
        <f t="shared" si="0"/>
        <v>11.059907834101383</v>
      </c>
      <c r="J12" s="93"/>
      <c r="K12" s="93"/>
      <c r="M12" s="1">
        <v>11</v>
      </c>
      <c r="N12" s="3">
        <v>284</v>
      </c>
      <c r="O12" s="2" t="str">
        <f>IF($C12="","",VLOOKUP(N12,Données!$A$1:$G$533,2,FALSE))</f>
        <v>LAMKHANET</v>
      </c>
      <c r="P12" s="2" t="str">
        <f>IF($C12="","",VLOOKUP(N12,Données!$A$1:$G$533,3,FALSE))</f>
        <v>AÏSSA</v>
      </c>
      <c r="Q12" s="2" t="str">
        <f>IF($C12="","",VLOOKUP(N12,Données!$A$1:$G$533,4,FALSE))</f>
        <v xml:space="preserve">Saint-Louis Bonnières </v>
      </c>
      <c r="R12" s="91" t="s">
        <v>702</v>
      </c>
      <c r="S12" s="2" t="str">
        <f>IF($C12="","",VLOOKUP(N12,Données!$A$1:$G$533,7,FALSE))</f>
        <v>M</v>
      </c>
      <c r="T12" s="95"/>
      <c r="U12" s="96" t="str">
        <f t="shared" si="1"/>
        <v/>
      </c>
      <c r="Y12" s="1">
        <v>11</v>
      </c>
      <c r="Z12" s="3">
        <v>440</v>
      </c>
      <c r="AA12" s="2" t="str">
        <f>IF($B12="","",VLOOKUP(Z12,Données!$A$1:$G$533,2,FALSE))</f>
        <v>ATTOUCHE</v>
      </c>
      <c r="AB12" s="2" t="str">
        <f>IF($B12="","",VLOOKUP(Z12,Données!$A$1:$G$533,3,FALSE))</f>
        <v>SOFIA</v>
      </c>
      <c r="AC12" s="2" t="str">
        <f>IF($B12="","",VLOOKUP(Z12,Données!$A$1:$G$533,4,FALSE))</f>
        <v xml:space="preserve">Saint-Louis Bonnières </v>
      </c>
      <c r="AD12" s="91" t="s">
        <v>713</v>
      </c>
      <c r="AE12" s="2" t="str">
        <f>IF($B12="","",VLOOKUP(Z12,Données!$A$1:$G$533,7,FALSE))</f>
        <v>F</v>
      </c>
      <c r="AF12" s="95">
        <v>9.4560185185185181E-3</v>
      </c>
      <c r="AG12" s="96">
        <f t="shared" si="2"/>
        <v>11.015911872705018</v>
      </c>
      <c r="AJ12" s="1">
        <v>11</v>
      </c>
      <c r="AK12" s="3">
        <v>512</v>
      </c>
      <c r="AL12" s="2" t="str">
        <f>IF($B12="","",VLOOKUP(AK12,Données!$A$1:$G$533,2,FALSE))</f>
        <v>Fossette</v>
      </c>
      <c r="AM12" s="2" t="str">
        <f>IF($B12="","",VLOOKUP(AK12,Données!$A$1:$G$533,3,FALSE))</f>
        <v>Scevola</v>
      </c>
      <c r="AN12" s="2" t="str">
        <f>IF($B12="","",VLOOKUP(AK12,Données!$A$1:$G$533,4,FALSE))</f>
        <v>Albert Thierry</v>
      </c>
      <c r="AO12" s="91" t="s">
        <v>737</v>
      </c>
      <c r="AP12" s="2" t="str">
        <f>IF($B12="","",VLOOKUP(AK12,Données!$A$1:$G$533,7,FALSE))</f>
        <v>M</v>
      </c>
      <c r="AQ12" s="95"/>
      <c r="AR12" s="96" t="str">
        <f t="shared" si="3"/>
        <v/>
      </c>
    </row>
    <row r="13" spans="1:44" x14ac:dyDescent="0.2">
      <c r="A13">
        <v>12</v>
      </c>
      <c r="B13" s="3">
        <v>123</v>
      </c>
      <c r="C13" s="2" t="str">
        <f>IF($B13="","",VLOOKUP(B13,Données!$A$1:$G$533,2,FALSE))</f>
        <v>BABADAG</v>
      </c>
      <c r="D13" s="2" t="str">
        <f>IF($B13="","",VLOOKUP(B13,Données!$A$1:$G$533,3,FALSE))</f>
        <v>yaren</v>
      </c>
      <c r="E13" s="2" t="str">
        <f>IF($B13="","",VLOOKUP(B13,Données!$A$1:$G$533,4,FALSE))</f>
        <v>Clemenceau</v>
      </c>
      <c r="F13" s="91" t="s">
        <v>677</v>
      </c>
      <c r="G13" s="2" t="str">
        <f>IF($B13="","",VLOOKUP(B13,Données!$A$1:$G$533,7,FALSE))</f>
        <v>F</v>
      </c>
      <c r="H13" s="95">
        <v>7.4884259259259262E-3</v>
      </c>
      <c r="I13" s="96">
        <f t="shared" si="0"/>
        <v>11.128284389489954</v>
      </c>
      <c r="J13" s="93"/>
      <c r="K13" s="93"/>
      <c r="M13" s="1">
        <v>12</v>
      </c>
      <c r="N13" s="3">
        <v>278</v>
      </c>
      <c r="O13" s="2" t="str">
        <f>IF($C13="","",VLOOKUP(N13,Données!$A$1:$G$533,2,FALSE))</f>
        <v>ABED</v>
      </c>
      <c r="P13" s="2" t="str">
        <f>IF($C13="","",VLOOKUP(N13,Données!$A$1:$G$533,3,FALSE))</f>
        <v>YOUNESS</v>
      </c>
      <c r="Q13" s="2" t="str">
        <f>IF($C13="","",VLOOKUP(N13,Données!$A$1:$G$533,4,FALSE))</f>
        <v xml:space="preserve">Saint-Louis Bonnières </v>
      </c>
      <c r="R13" s="91" t="s">
        <v>702</v>
      </c>
      <c r="S13" s="2" t="str">
        <f>IF($C13="","",VLOOKUP(N13,Données!$A$1:$G$533,7,FALSE))</f>
        <v>M</v>
      </c>
      <c r="T13" s="95"/>
      <c r="U13" s="96" t="str">
        <f t="shared" si="1"/>
        <v/>
      </c>
      <c r="Y13" s="1">
        <v>12</v>
      </c>
      <c r="Z13" s="3">
        <v>424</v>
      </c>
      <c r="AA13" s="2" t="str">
        <f>IF($B13="","",VLOOKUP(Z13,Données!$A$1:$G$533,2,FALSE))</f>
        <v>PARTULA</v>
      </c>
      <c r="AB13" s="2" t="str">
        <f>IF($B13="","",VLOOKUP(Z13,Données!$A$1:$G$533,3,FALSE))</f>
        <v>Noémie</v>
      </c>
      <c r="AC13" s="2" t="str">
        <f>IF($B13="","",VLOOKUP(Z13,Données!$A$1:$G$533,4,FALSE))</f>
        <v xml:space="preserve">PAGNOL </v>
      </c>
      <c r="AD13" s="91" t="s">
        <v>713</v>
      </c>
      <c r="AE13" s="2" t="str">
        <f>IF($B13="","",VLOOKUP(Z13,Données!$A$1:$G$533,7,FALSE))</f>
        <v>F</v>
      </c>
      <c r="AF13" s="95"/>
      <c r="AG13" s="96" t="str">
        <f t="shared" si="2"/>
        <v/>
      </c>
      <c r="AJ13" s="1">
        <v>12</v>
      </c>
      <c r="AK13" s="3">
        <v>588</v>
      </c>
      <c r="AL13" s="2" t="str">
        <f>IF($B13="","",VLOOKUP(AK13,Données!$A$1:$G$533,2,FALSE))</f>
        <v>YVANOFF</v>
      </c>
      <c r="AM13" s="2" t="str">
        <f>IF($B13="","",VLOOKUP(AK13,Données!$A$1:$G$533,3,FALSE))</f>
        <v>Nicolas</v>
      </c>
      <c r="AN13" s="2" t="str">
        <f>IF($B13="","",VLOOKUP(AK13,Données!$A$1:$G$533,4,FALSE))</f>
        <v xml:space="preserve">Pagnol </v>
      </c>
      <c r="AO13" s="91" t="s">
        <v>737</v>
      </c>
      <c r="AP13" s="2" t="str">
        <f>IF($B13="","",VLOOKUP(AK13,Données!$A$1:$G$533,7,FALSE))</f>
        <v>M</v>
      </c>
      <c r="AQ13" s="95"/>
      <c r="AR13" s="96" t="str">
        <f t="shared" si="3"/>
        <v/>
      </c>
    </row>
    <row r="14" spans="1:44" x14ac:dyDescent="0.2">
      <c r="A14">
        <v>13</v>
      </c>
      <c r="B14" s="3">
        <v>165</v>
      </c>
      <c r="C14" s="2" t="str">
        <f>IF($B14="","",VLOOKUP(B14,Données!$A$1:$G$533,2,FALSE))</f>
        <v>MAGNES</v>
      </c>
      <c r="D14" s="2" t="str">
        <f>IF($B14="","",VLOOKUP(B14,Données!$A$1:$G$533,3,FALSE))</f>
        <v>MELINE</v>
      </c>
      <c r="E14" s="2" t="str">
        <f>IF($B14="","",VLOOKUP(B14,Données!$A$1:$G$533,4,FALSE))</f>
        <v xml:space="preserve">Saint-Louis Bonnières </v>
      </c>
      <c r="F14" s="91" t="s">
        <v>677</v>
      </c>
      <c r="G14" s="2" t="str">
        <f>IF($B14="","",VLOOKUP(B14,Données!$A$1:$G$533,7,FALSE))</f>
        <v>F</v>
      </c>
      <c r="H14" s="95">
        <v>7.789351851851852E-3</v>
      </c>
      <c r="I14" s="96">
        <f t="shared" si="0"/>
        <v>10.698365527488855</v>
      </c>
      <c r="J14" s="93"/>
      <c r="K14" s="93"/>
      <c r="M14" s="1">
        <v>13</v>
      </c>
      <c r="N14" s="3">
        <v>234</v>
      </c>
      <c r="O14" s="2" t="str">
        <f>IF($C14="","",VLOOKUP(N14,Données!$A$1:$G$533,2,FALSE))</f>
        <v>SARIANE</v>
      </c>
      <c r="P14" s="2" t="str">
        <f>IF($C14="","",VLOOKUP(N14,Données!$A$1:$G$533,3,FALSE))</f>
        <v>Wail</v>
      </c>
      <c r="Q14" s="2" t="str">
        <f>IF($C14="","",VLOOKUP(N14,Données!$A$1:$G$533,4,FALSE))</f>
        <v>FERRY</v>
      </c>
      <c r="R14" s="91" t="s">
        <v>702</v>
      </c>
      <c r="S14" s="2" t="str">
        <f>IF($C14="","",VLOOKUP(N14,Données!$A$1:$G$533,7,FALSE))</f>
        <v>M</v>
      </c>
      <c r="T14" s="95"/>
      <c r="U14" s="96" t="str">
        <f t="shared" si="1"/>
        <v/>
      </c>
      <c r="Y14" s="1">
        <v>13</v>
      </c>
      <c r="Z14" s="3">
        <v>470</v>
      </c>
      <c r="AA14" s="2" t="str">
        <f>IF($B14="","",VLOOKUP(Z14,Données!$A$1:$G$533,2,FALSE))</f>
        <v>FARINEAUX</v>
      </c>
      <c r="AB14" s="2" t="str">
        <f>IF($B14="","",VLOOKUP(Z14,Données!$A$1:$G$533,3,FALSE))</f>
        <v>Léna</v>
      </c>
      <c r="AC14" s="2" t="str">
        <f>IF($B14="","",VLOOKUP(Z14,Données!$A$1:$G$533,4,FALSE))</f>
        <v xml:space="preserve">Galilée </v>
      </c>
      <c r="AD14" s="91" t="s">
        <v>713</v>
      </c>
      <c r="AE14" s="2" t="str">
        <f>IF($B14="","",VLOOKUP(Z14,Données!$A$1:$G$533,7,FALSE))</f>
        <v>F</v>
      </c>
      <c r="AF14" s="95"/>
      <c r="AG14" s="96" t="str">
        <f t="shared" si="2"/>
        <v/>
      </c>
      <c r="AJ14" s="1">
        <v>13</v>
      </c>
      <c r="AK14" s="3">
        <v>611</v>
      </c>
      <c r="AL14" s="2" t="str">
        <f>IF($B14="","",VLOOKUP(AK14,Données!$A$1:$G$533,2,FALSE))</f>
        <v>DJEFFAL</v>
      </c>
      <c r="AM14" s="2" t="str">
        <f>IF($B14="","",VLOOKUP(AK14,Données!$A$1:$G$533,3,FALSE))</f>
        <v>mohamed</v>
      </c>
      <c r="AN14" s="2" t="str">
        <f>IF($B14="","",VLOOKUP(AK14,Données!$A$1:$G$533,4,FALSE))</f>
        <v>Clemenceau</v>
      </c>
      <c r="AO14" s="91" t="s">
        <v>714</v>
      </c>
      <c r="AP14" s="2" t="str">
        <f>IF($B14="","",VLOOKUP(AK14,Données!$A$1:$G$533,7,FALSE))</f>
        <v>M</v>
      </c>
      <c r="AQ14" s="95"/>
      <c r="AR14" s="96" t="str">
        <f t="shared" si="3"/>
        <v/>
      </c>
    </row>
    <row r="15" spans="1:44" x14ac:dyDescent="0.2">
      <c r="A15">
        <v>14</v>
      </c>
      <c r="B15" s="3">
        <v>115</v>
      </c>
      <c r="C15" s="2" t="str">
        <f>IF($B15="","",VLOOKUP(B15,Données!$A$1:$G$533,2,FALSE))</f>
        <v>BOUAA</v>
      </c>
      <c r="D15" s="2" t="str">
        <f>IF($B15="","",VLOOKUP(B15,Données!$A$1:$G$533,3,FALSE))</f>
        <v>Manel</v>
      </c>
      <c r="E15" s="2" t="str">
        <f>IF($B15="","",VLOOKUP(B15,Données!$A$1:$G$533,4,FALSE))</f>
        <v>CHENIER</v>
      </c>
      <c r="F15" s="91" t="s">
        <v>677</v>
      </c>
      <c r="G15" s="2" t="str">
        <f>IF($B15="","",VLOOKUP(B15,Données!$A$1:$G$533,7,FALSE))</f>
        <v>F</v>
      </c>
      <c r="H15" s="95">
        <v>7.8009259259259256E-3</v>
      </c>
      <c r="I15" s="96">
        <f t="shared" si="0"/>
        <v>10.682492581602375</v>
      </c>
      <c r="J15" s="93"/>
      <c r="K15" s="93"/>
      <c r="M15" s="1">
        <v>14</v>
      </c>
      <c r="N15" s="3">
        <v>286</v>
      </c>
      <c r="O15" s="2" t="str">
        <f>IF($C15="","",VLOOKUP(N15,Données!$A$1:$G$533,2,FALSE))</f>
        <v>ZERARI</v>
      </c>
      <c r="P15" s="2" t="str">
        <f>IF($C15="","",VLOOKUP(N15,Données!$A$1:$G$533,3,FALSE))</f>
        <v>NOAH</v>
      </c>
      <c r="Q15" s="2" t="str">
        <f>IF($C15="","",VLOOKUP(N15,Données!$A$1:$G$533,4,FALSE))</f>
        <v xml:space="preserve">Saint-Louis Bonnières </v>
      </c>
      <c r="R15" s="91" t="s">
        <v>702</v>
      </c>
      <c r="S15" s="2" t="str">
        <f>IF($C15="","",VLOOKUP(N15,Données!$A$1:$G$533,7,FALSE))</f>
        <v>M</v>
      </c>
      <c r="T15" s="95"/>
      <c r="U15" s="96" t="str">
        <f t="shared" si="1"/>
        <v/>
      </c>
      <c r="Y15" s="1">
        <v>14</v>
      </c>
      <c r="Z15" s="3">
        <v>603</v>
      </c>
      <c r="AA15" s="2" t="str">
        <f>IF($B15="","",VLOOKUP(Z15,Données!$A$1:$G$533,2,FALSE))</f>
        <v>ZEHIAR</v>
      </c>
      <c r="AB15" s="2" t="str">
        <f>IF($B15="","",VLOOKUP(Z15,Données!$A$1:$G$533,3,FALSE))</f>
        <v>Malak</v>
      </c>
      <c r="AC15" s="2" t="str">
        <f>IF($B15="","",VLOOKUP(Z15,Données!$A$1:$G$533,4,FALSE))</f>
        <v>Pasteur</v>
      </c>
      <c r="AD15" s="91" t="s">
        <v>714</v>
      </c>
      <c r="AE15" s="2" t="str">
        <f>IF($B15="","",VLOOKUP(Z15,Données!$A$1:$G$533,7,FALSE))</f>
        <v>F</v>
      </c>
      <c r="AF15" s="95">
        <v>9.6990740740740735E-3</v>
      </c>
      <c r="AG15" s="96">
        <f t="shared" si="2"/>
        <v>10.73985680190931</v>
      </c>
      <c r="AJ15" s="1">
        <v>14</v>
      </c>
      <c r="AK15" s="3">
        <v>311</v>
      </c>
      <c r="AL15" s="2" t="str">
        <f>IF($B15="","",VLOOKUP(AK15,Données!$A$1:$G$533,2,FALSE))</f>
        <v>DESPRES</v>
      </c>
      <c r="AM15" s="2" t="str">
        <f>IF($B15="","",VLOOKUP(AK15,Données!$A$1:$G$533,3,FALSE))</f>
        <v>Fabien</v>
      </c>
      <c r="AN15" s="2" t="str">
        <f>IF($B15="","",VLOOKUP(AK15,Données!$A$1:$G$533,4,FALSE))</f>
        <v xml:space="preserve">Galilée </v>
      </c>
      <c r="AO15" s="91" t="s">
        <v>737</v>
      </c>
      <c r="AP15" s="2" t="str">
        <f>IF($B15="","",VLOOKUP(AK15,Données!$A$1:$G$533,7,FALSE))</f>
        <v>M</v>
      </c>
      <c r="AQ15" s="95"/>
      <c r="AR15" s="96" t="str">
        <f t="shared" si="3"/>
        <v/>
      </c>
    </row>
    <row r="16" spans="1:44" x14ac:dyDescent="0.2">
      <c r="A16">
        <v>15</v>
      </c>
      <c r="B16" s="3">
        <v>164</v>
      </c>
      <c r="C16" s="2" t="str">
        <f>IF($B16="","",VLOOKUP(B16,Données!$A$1:$G$533,2,FALSE))</f>
        <v>GARCIA</v>
      </c>
      <c r="D16" s="2" t="str">
        <f>IF($B16="","",VLOOKUP(B16,Données!$A$1:$G$533,3,FALSE))</f>
        <v>GABRIELLE</v>
      </c>
      <c r="E16" s="2" t="str">
        <f>IF($B16="","",VLOOKUP(B16,Données!$A$1:$G$533,4,FALSE))</f>
        <v xml:space="preserve">Saint-Louis Bonnières </v>
      </c>
      <c r="F16" s="91" t="s">
        <v>677</v>
      </c>
      <c r="G16" s="2" t="str">
        <f>IF($B16="","",VLOOKUP(B16,Données!$A$1:$G$533,7,FALSE))</f>
        <v>F</v>
      </c>
      <c r="H16" s="95">
        <v>7.8125E-3</v>
      </c>
      <c r="I16" s="96">
        <f t="shared" si="0"/>
        <v>10.666666666666666</v>
      </c>
      <c r="J16" s="93"/>
      <c r="K16" s="93"/>
      <c r="M16" s="1">
        <v>15</v>
      </c>
      <c r="N16" s="3">
        <v>204</v>
      </c>
      <c r="O16" s="2" t="str">
        <f>IF($C16="","",VLOOKUP(N16,Données!$A$1:$G$533,2,FALSE))</f>
        <v>Saleki</v>
      </c>
      <c r="P16" s="2" t="str">
        <f>IF($C16="","",VLOOKUP(N16,Données!$A$1:$G$533,3,FALSE))</f>
        <v>Imrane</v>
      </c>
      <c r="Q16" s="2" t="str">
        <f>IF($C16="","",VLOOKUP(N16,Données!$A$1:$G$533,4,FALSE))</f>
        <v>Albert Thierry</v>
      </c>
      <c r="R16" s="91" t="s">
        <v>702</v>
      </c>
      <c r="S16" s="2" t="str">
        <f>IF($C16="","",VLOOKUP(N16,Données!$A$1:$G$533,7,FALSE))</f>
        <v>M</v>
      </c>
      <c r="T16" s="95"/>
      <c r="U16" s="96" t="str">
        <f t="shared" si="1"/>
        <v/>
      </c>
      <c r="Y16" s="1">
        <v>15</v>
      </c>
      <c r="Z16" s="3">
        <v>413</v>
      </c>
      <c r="AA16" s="2" t="str">
        <f>IF($B16="","",VLOOKUP(Z16,Données!$A$1:$G$533,2,FALSE))</f>
        <v>MOKHTARI</v>
      </c>
      <c r="AB16" s="2" t="str">
        <f>IF($B16="","",VLOOKUP(Z16,Données!$A$1:$G$533,3,FALSE))</f>
        <v>Amel</v>
      </c>
      <c r="AC16" s="2" t="str">
        <f>IF($B16="","",VLOOKUP(Z16,Données!$A$1:$G$533,4,FALSE))</f>
        <v>CHENIER</v>
      </c>
      <c r="AD16" s="91" t="s">
        <v>713</v>
      </c>
      <c r="AE16" s="2" t="str">
        <f>IF($B16="","",VLOOKUP(Z16,Données!$A$1:$G$533,7,FALSE))</f>
        <v>F</v>
      </c>
      <c r="AF16" s="95"/>
      <c r="AG16" s="96" t="str">
        <f t="shared" si="2"/>
        <v/>
      </c>
      <c r="AJ16" s="1">
        <v>15</v>
      </c>
      <c r="AK16" s="3">
        <v>613</v>
      </c>
      <c r="AL16" s="2" t="str">
        <f>IF($B16="","",VLOOKUP(AK16,Données!$A$1:$G$533,2,FALSE))</f>
        <v>LATIF</v>
      </c>
      <c r="AM16" s="2" t="str">
        <f>IF($B16="","",VLOOKUP(AK16,Données!$A$1:$G$533,3,FALSE))</f>
        <v>AYMAN</v>
      </c>
      <c r="AN16" s="2" t="str">
        <f>IF($B16="","",VLOOKUP(AK16,Données!$A$1:$G$533,4,FALSE))</f>
        <v xml:space="preserve">Saint-Louis Bonnières </v>
      </c>
      <c r="AO16" s="91" t="s">
        <v>714</v>
      </c>
      <c r="AP16" s="2" t="str">
        <f>IF($B16="","",VLOOKUP(AK16,Données!$A$1:$G$533,7,FALSE))</f>
        <v>M</v>
      </c>
      <c r="AQ16" s="95"/>
      <c r="AR16" s="96" t="str">
        <f t="shared" si="3"/>
        <v/>
      </c>
    </row>
    <row r="17" spans="1:44" x14ac:dyDescent="0.2">
      <c r="A17">
        <v>16</v>
      </c>
      <c r="B17" s="3">
        <v>112</v>
      </c>
      <c r="C17" s="2" t="str">
        <f>IF($B17="","",VLOOKUP(B17,Données!$A$1:$G$533,2,FALSE))</f>
        <v>HANID</v>
      </c>
      <c r="D17" s="2" t="str">
        <f>IF($B17="","",VLOOKUP(B17,Données!$A$1:$G$533,3,FALSE))</f>
        <v>Manelle</v>
      </c>
      <c r="E17" s="2" t="str">
        <f>IF($B17="","",VLOOKUP(B17,Données!$A$1:$G$533,4,FALSE))</f>
        <v>CHENIER</v>
      </c>
      <c r="F17" s="91" t="s">
        <v>677</v>
      </c>
      <c r="G17" s="2" t="str">
        <f>IF($B17="","",VLOOKUP(B17,Données!$A$1:$G$533,7,FALSE))</f>
        <v>F</v>
      </c>
      <c r="H17" s="95">
        <v>7.8240740740740753E-3</v>
      </c>
      <c r="I17" s="96">
        <f t="shared" si="0"/>
        <v>10.650887573964495</v>
      </c>
      <c r="J17" s="93"/>
      <c r="K17" s="93"/>
      <c r="M17" s="1">
        <v>16</v>
      </c>
      <c r="N17" s="3">
        <v>291</v>
      </c>
      <c r="O17" s="2" t="str">
        <f>IF($C17="","",VLOOKUP(N17,Données!$A$1:$G$533,2,FALSE))</f>
        <v>MARQUES</v>
      </c>
      <c r="P17" s="2" t="str">
        <f>IF($C17="","",VLOOKUP(N17,Données!$A$1:$G$533,3,FALSE))</f>
        <v>Jaio</v>
      </c>
      <c r="Q17" s="2" t="str">
        <f>IF($C17="","",VLOOKUP(N17,Données!$A$1:$G$533,4,FALSE))</f>
        <v>SULLY</v>
      </c>
      <c r="R17" s="91" t="s">
        <v>702</v>
      </c>
      <c r="S17" s="2" t="str">
        <f>IF($C17="","",VLOOKUP(N17,Données!$A$1:$G$533,7,FALSE))</f>
        <v>M</v>
      </c>
      <c r="T17" s="95"/>
      <c r="U17" s="96" t="str">
        <f t="shared" si="1"/>
        <v/>
      </c>
      <c r="Y17" s="1">
        <v>16</v>
      </c>
      <c r="Z17" s="3">
        <v>427</v>
      </c>
      <c r="AA17" s="2" t="str">
        <f>IF($B17="","",VLOOKUP(Z17,Données!$A$1:$G$533,2,FALSE))</f>
        <v>HUET</v>
      </c>
      <c r="AB17" s="2" t="str">
        <f>IF($B17="","",VLOOKUP(Z17,Données!$A$1:$G$533,3,FALSE))</f>
        <v>Manon</v>
      </c>
      <c r="AC17" s="2" t="str">
        <f>IF($B17="","",VLOOKUP(Z17,Données!$A$1:$G$533,4,FALSE))</f>
        <v xml:space="preserve">PAGNOL </v>
      </c>
      <c r="AD17" s="91" t="s">
        <v>713</v>
      </c>
      <c r="AE17" s="2" t="str">
        <f>IF($B17="","",VLOOKUP(Z17,Données!$A$1:$G$533,7,FALSE))</f>
        <v>F</v>
      </c>
      <c r="AF17" s="95"/>
      <c r="AG17" s="96" t="str">
        <f t="shared" si="2"/>
        <v/>
      </c>
      <c r="AJ17" s="1">
        <v>16</v>
      </c>
      <c r="AK17" s="3">
        <v>532</v>
      </c>
      <c r="AL17" s="2" t="str">
        <f>IF($B17="","",VLOOKUP(AK17,Données!$A$1:$G$533,2,FALSE))</f>
        <v xml:space="preserve">SEDY </v>
      </c>
      <c r="AM17" s="2" t="str">
        <f>IF($B17="","",VLOOKUP(AK17,Données!$A$1:$G$533,3,FALSE))</f>
        <v>ahmad</v>
      </c>
      <c r="AN17" s="2" t="str">
        <f>IF($B17="","",VLOOKUP(AK17,Données!$A$1:$G$533,4,FALSE))</f>
        <v>Clemenceau</v>
      </c>
      <c r="AO17" s="91" t="s">
        <v>737</v>
      </c>
      <c r="AP17" s="2" t="str">
        <f>IF($B17="","",VLOOKUP(AK17,Données!$A$1:$G$533,7,FALSE))</f>
        <v>M</v>
      </c>
      <c r="AQ17" s="95">
        <v>8.3217592592592596E-3</v>
      </c>
      <c r="AR17" s="96">
        <f t="shared" si="3"/>
        <v>14.019471488178022</v>
      </c>
    </row>
    <row r="18" spans="1:44" x14ac:dyDescent="0.2">
      <c r="A18">
        <v>17</v>
      </c>
      <c r="B18" s="3">
        <v>144</v>
      </c>
      <c r="C18" s="2" t="str">
        <f>IF($B18="","",VLOOKUP(B18,Données!$A$1:$G$533,2,FALSE))</f>
        <v>YVANOFF</v>
      </c>
      <c r="D18" s="2" t="str">
        <f>IF($B18="","",VLOOKUP(B18,Données!$A$1:$G$533,3,FALSE))</f>
        <v>Clotilde</v>
      </c>
      <c r="E18" s="2" t="str">
        <f>IF($B18="","",VLOOKUP(B18,Données!$A$1:$G$533,4,FALSE))</f>
        <v xml:space="preserve">PAGNOL </v>
      </c>
      <c r="F18" s="91" t="s">
        <v>677</v>
      </c>
      <c r="G18" s="2" t="str">
        <f>IF($B18="","",VLOOKUP(B18,Données!$A$1:$G$533,7,FALSE))</f>
        <v>F</v>
      </c>
      <c r="H18" s="95">
        <v>7.8703703703703713E-3</v>
      </c>
      <c r="I18" s="96">
        <f t="shared" si="0"/>
        <v>10.588235294117647</v>
      </c>
      <c r="J18" s="93"/>
      <c r="K18" s="93"/>
      <c r="M18" s="1">
        <v>17</v>
      </c>
      <c r="N18" s="3">
        <v>282</v>
      </c>
      <c r="O18" s="2" t="str">
        <f>IF($C18="","",VLOOKUP(N18,Données!$A$1:$G$533,2,FALSE))</f>
        <v>ISMAILI</v>
      </c>
      <c r="P18" s="2" t="str">
        <f>IF($C18="","",VLOOKUP(N18,Données!$A$1:$G$533,3,FALSE))</f>
        <v>YASSINE</v>
      </c>
      <c r="Q18" s="2" t="str">
        <f>IF($C18="","",VLOOKUP(N18,Données!$A$1:$G$533,4,FALSE))</f>
        <v xml:space="preserve">Saint-Louis Bonnières </v>
      </c>
      <c r="R18" s="91" t="s">
        <v>702</v>
      </c>
      <c r="S18" s="2" t="str">
        <f>IF($C18="","",VLOOKUP(N18,Données!$A$1:$G$533,7,FALSE))</f>
        <v>M</v>
      </c>
      <c r="T18" s="95"/>
      <c r="U18" s="96" t="str">
        <f t="shared" si="1"/>
        <v/>
      </c>
      <c r="Y18" s="1">
        <v>17</v>
      </c>
      <c r="Z18" s="3">
        <v>465</v>
      </c>
      <c r="AA18" s="2" t="str">
        <f>IF($B18="","",VLOOKUP(Z18,Données!$A$1:$G$533,2,FALSE))</f>
        <v>SICARD</v>
      </c>
      <c r="AB18" s="2" t="str">
        <f>IF($B18="","",VLOOKUP(Z18,Données!$A$1:$G$533,3,FALSE))</f>
        <v>Maud</v>
      </c>
      <c r="AC18" s="2" t="str">
        <f>IF($B18="","",VLOOKUP(Z18,Données!$A$1:$G$533,4,FALSE))</f>
        <v xml:space="preserve">Galilée </v>
      </c>
      <c r="AD18" s="91" t="s">
        <v>713</v>
      </c>
      <c r="AE18" s="2" t="str">
        <f>IF($B18="","",VLOOKUP(Z18,Données!$A$1:$G$533,7,FALSE))</f>
        <v>F</v>
      </c>
      <c r="AF18" s="95"/>
      <c r="AG18" s="96" t="str">
        <f t="shared" si="2"/>
        <v/>
      </c>
      <c r="AJ18" s="1">
        <v>17</v>
      </c>
      <c r="AK18" s="3">
        <v>526</v>
      </c>
      <c r="AL18" s="2" t="str">
        <f>IF($B18="","",VLOOKUP(AK18,Données!$A$1:$G$533,2,FALSE))</f>
        <v>TRAORE</v>
      </c>
      <c r="AM18" s="2" t="str">
        <f>IF($B18="","",VLOOKUP(AK18,Données!$A$1:$G$533,3,FALSE))</f>
        <v>Moussa</v>
      </c>
      <c r="AN18" s="2" t="str">
        <f>IF($B18="","",VLOOKUP(AK18,Données!$A$1:$G$533,4,FALSE))</f>
        <v>CHENIER</v>
      </c>
      <c r="AO18" s="91" t="s">
        <v>737</v>
      </c>
      <c r="AP18" s="2" t="str">
        <f>IF($B18="","",VLOOKUP(AK18,Données!$A$1:$G$533,7,FALSE))</f>
        <v>M</v>
      </c>
      <c r="AQ18" s="95"/>
      <c r="AR18" s="96" t="str">
        <f t="shared" si="3"/>
        <v/>
      </c>
    </row>
    <row r="19" spans="1:44" x14ac:dyDescent="0.2">
      <c r="A19">
        <v>18</v>
      </c>
      <c r="B19" s="3">
        <v>141</v>
      </c>
      <c r="C19" s="2" t="str">
        <f>IF($B19="","",VLOOKUP(B19,Données!$A$1:$G$533,2,FALSE))</f>
        <v>BEAUQUENTIN</v>
      </c>
      <c r="D19" s="2" t="str">
        <f>IF($B19="","",VLOOKUP(B19,Données!$A$1:$G$533,3,FALSE))</f>
        <v>Léanne</v>
      </c>
      <c r="E19" s="2" t="str">
        <f>IF($B19="","",VLOOKUP(B19,Données!$A$1:$G$533,4,FALSE))</f>
        <v xml:space="preserve">PAGNOL </v>
      </c>
      <c r="F19" s="91" t="s">
        <v>677</v>
      </c>
      <c r="G19" s="2" t="str">
        <f>IF($B19="","",VLOOKUP(B19,Données!$A$1:$G$533,7,FALSE))</f>
        <v>F</v>
      </c>
      <c r="H19" s="95">
        <v>7.9282407407407409E-3</v>
      </c>
      <c r="I19" s="96">
        <f t="shared" si="0"/>
        <v>10.510948905109489</v>
      </c>
      <c r="J19" s="93"/>
      <c r="K19" s="93"/>
      <c r="M19" s="1">
        <v>18</v>
      </c>
      <c r="N19" s="3">
        <v>202</v>
      </c>
      <c r="O19" s="2" t="str">
        <f>IF($C19="","",VLOOKUP(N19,Données!$A$1:$G$533,2,FALSE))</f>
        <v>Ball</v>
      </c>
      <c r="P19" s="2" t="str">
        <f>IF($C19="","",VLOOKUP(N19,Données!$A$1:$G$533,3,FALSE))</f>
        <v>Mamoudou</v>
      </c>
      <c r="Q19" s="2" t="str">
        <f>IF($C19="","",VLOOKUP(N19,Données!$A$1:$G$533,4,FALSE))</f>
        <v>Albert Thierry</v>
      </c>
      <c r="R19" s="91" t="s">
        <v>702</v>
      </c>
      <c r="S19" s="2" t="str">
        <f>IF($C19="","",VLOOKUP(N19,Données!$A$1:$G$533,7,FALSE))</f>
        <v>M</v>
      </c>
      <c r="T19" s="95">
        <v>6.8055555555555569E-3</v>
      </c>
      <c r="U19" s="96">
        <f t="shared" si="1"/>
        <v>12.244897959183673</v>
      </c>
      <c r="Y19" s="1">
        <v>18</v>
      </c>
      <c r="Z19" s="3">
        <v>463</v>
      </c>
      <c r="AA19" s="2" t="str">
        <f>IF($B19="","",VLOOKUP(Z19,Données!$A$1:$G$533,2,FALSE))</f>
        <v>TARCHI</v>
      </c>
      <c r="AB19" s="2" t="str">
        <f>IF($B19="","",VLOOKUP(Z19,Données!$A$1:$G$533,3,FALSE))</f>
        <v>Dina</v>
      </c>
      <c r="AC19" s="2" t="str">
        <f>IF($B19="","",VLOOKUP(Z19,Données!$A$1:$G$533,4,FALSE))</f>
        <v xml:space="preserve">Galilée </v>
      </c>
      <c r="AD19" s="91" t="s">
        <v>713</v>
      </c>
      <c r="AE19" s="2" t="str">
        <f>IF($B19="","",VLOOKUP(Z19,Données!$A$1:$G$533,7,FALSE))</f>
        <v>F</v>
      </c>
      <c r="AF19" s="95"/>
      <c r="AG19" s="96" t="str">
        <f t="shared" si="2"/>
        <v/>
      </c>
      <c r="AJ19" s="1">
        <v>18</v>
      </c>
      <c r="AK19" s="3">
        <v>554</v>
      </c>
      <c r="AL19" s="2" t="str">
        <f>IF($B19="","",VLOOKUP(AK19,Données!$A$1:$G$533,2,FALSE))</f>
        <v>CELLIER</v>
      </c>
      <c r="AM19" s="2" t="str">
        <f>IF($B19="","",VLOOKUP(AK19,Données!$A$1:$G$533,3,FALSE))</f>
        <v>Marvin</v>
      </c>
      <c r="AN19" s="2" t="str">
        <f>IF($B19="","",VLOOKUP(AK19,Données!$A$1:$G$533,4,FALSE))</f>
        <v xml:space="preserve">PAGNOL </v>
      </c>
      <c r="AO19" s="91" t="s">
        <v>737</v>
      </c>
      <c r="AP19" s="2" t="str">
        <f>IF($B19="","",VLOOKUP(AK19,Données!$A$1:$G$533,7,FALSE))</f>
        <v>M</v>
      </c>
      <c r="AQ19" s="95"/>
      <c r="AR19" s="96" t="str">
        <f t="shared" si="3"/>
        <v/>
      </c>
    </row>
    <row r="20" spans="1:44" x14ac:dyDescent="0.2">
      <c r="A20">
        <v>19</v>
      </c>
      <c r="B20" s="3">
        <v>146</v>
      </c>
      <c r="C20" s="2" t="str">
        <f>IF($B20="","",VLOOKUP(B20,Données!$A$1:$G$533,2,FALSE))</f>
        <v xml:space="preserve">GASP </v>
      </c>
      <c r="D20" s="2" t="str">
        <f>IF($B20="","",VLOOKUP(B20,Données!$A$1:$G$533,3,FALSE))</f>
        <v>Loralie</v>
      </c>
      <c r="E20" s="2" t="str">
        <f>IF($B20="","",VLOOKUP(B20,Données!$A$1:$G$533,4,FALSE))</f>
        <v xml:space="preserve">PAGNOL </v>
      </c>
      <c r="F20" s="91" t="s">
        <v>677</v>
      </c>
      <c r="G20" s="2" t="str">
        <f>IF($B20="","",VLOOKUP(B20,Données!$A$1:$G$533,7,FALSE))</f>
        <v>F</v>
      </c>
      <c r="H20" s="95">
        <v>7.9282407407407409E-3</v>
      </c>
      <c r="I20" s="96">
        <f t="shared" si="0"/>
        <v>10.510948905109489</v>
      </c>
      <c r="J20" s="93"/>
      <c r="K20" s="93"/>
      <c r="M20" s="1">
        <v>19</v>
      </c>
      <c r="N20" s="3">
        <v>298</v>
      </c>
      <c r="O20" s="2" t="str">
        <f>IF($C20="","",VLOOKUP(N20,Données!$A$1:$G$533,2,FALSE))</f>
        <v>FALIH</v>
      </c>
      <c r="P20" s="2" t="str">
        <f>IF($C20="","",VLOOKUP(N20,Données!$A$1:$G$533,3,FALSE))</f>
        <v>Wahib</v>
      </c>
      <c r="Q20" s="2" t="str">
        <f>IF($C20="","",VLOOKUP(N20,Données!$A$1:$G$533,4,FALSE))</f>
        <v>Clemenceau</v>
      </c>
      <c r="R20" s="91" t="s">
        <v>702</v>
      </c>
      <c r="S20" s="2" t="str">
        <f>IF($C20="","",VLOOKUP(N20,Données!$A$1:$G$533,7,FALSE))</f>
        <v>M</v>
      </c>
      <c r="T20" s="95"/>
      <c r="U20" s="96" t="str">
        <f t="shared" si="1"/>
        <v/>
      </c>
      <c r="Y20" s="1">
        <v>19</v>
      </c>
      <c r="Z20" s="3">
        <v>400</v>
      </c>
      <c r="AA20" s="2" t="str">
        <f>IF($B20="","",VLOOKUP(Z20,Données!$A$1:$G$533,2,FALSE))</f>
        <v>Machiami</v>
      </c>
      <c r="AB20" s="2" t="str">
        <f>IF($B20="","",VLOOKUP(Z20,Données!$A$1:$G$533,3,FALSE))</f>
        <v>Meité</v>
      </c>
      <c r="AC20" s="2" t="str">
        <f>IF($B20="","",VLOOKUP(Z20,Données!$A$1:$G$533,4,FALSE))</f>
        <v>Albert Thierry</v>
      </c>
      <c r="AD20" s="91" t="s">
        <v>713</v>
      </c>
      <c r="AE20" s="2" t="str">
        <f>IF($B20="","",VLOOKUP(Z20,Données!$A$1:$G$533,7,FALSE))</f>
        <v>F</v>
      </c>
      <c r="AF20" s="95"/>
      <c r="AG20" s="96" t="str">
        <f t="shared" si="2"/>
        <v/>
      </c>
      <c r="AJ20" s="1">
        <v>19</v>
      </c>
      <c r="AK20" s="3">
        <v>312</v>
      </c>
      <c r="AL20" s="2" t="str">
        <f>IF($B20="","",VLOOKUP(AK20,Données!$A$1:$G$533,2,FALSE))</f>
        <v>KHATIR</v>
      </c>
      <c r="AM20" s="2" t="str">
        <f>IF($B20="","",VLOOKUP(AK20,Données!$A$1:$G$533,3,FALSE))</f>
        <v>Karim</v>
      </c>
      <c r="AN20" s="2" t="str">
        <f>IF($B20="","",VLOOKUP(AK20,Données!$A$1:$G$533,4,FALSE))</f>
        <v xml:space="preserve">Galilée </v>
      </c>
      <c r="AO20" s="91" t="s">
        <v>737</v>
      </c>
      <c r="AP20" s="2" t="str">
        <f>IF($B20="","",VLOOKUP(AK20,Données!$A$1:$G$533,7,FALSE))</f>
        <v>M</v>
      </c>
      <c r="AQ20" s="95"/>
      <c r="AR20" s="96" t="str">
        <f t="shared" si="3"/>
        <v/>
      </c>
    </row>
    <row r="21" spans="1:44" x14ac:dyDescent="0.2">
      <c r="A21">
        <v>20</v>
      </c>
      <c r="B21" s="3">
        <v>327</v>
      </c>
      <c r="C21" s="2" t="str">
        <f>IF($B21="","",VLOOKUP(B21,Données!$A$1:$G$533,2,FALSE))</f>
        <v>BENKHEDOUDA</v>
      </c>
      <c r="D21" s="2" t="str">
        <f>IF($B21="","",VLOOKUP(B21,Données!$A$1:$G$533,3,FALSE))</f>
        <v>Amel</v>
      </c>
      <c r="E21" s="2" t="str">
        <f>IF($B21="","",VLOOKUP(B21,Données!$A$1:$G$533,4,FALSE))</f>
        <v>chénier</v>
      </c>
      <c r="F21" s="91" t="s">
        <v>677</v>
      </c>
      <c r="G21" s="2" t="str">
        <f>IF($B21="","",VLOOKUP(B21,Données!$A$1:$G$533,7,FALSE))</f>
        <v>F</v>
      </c>
      <c r="H21" s="95">
        <v>8.113425925925925E-3</v>
      </c>
      <c r="I21" s="96">
        <f t="shared" si="0"/>
        <v>10.271041369472185</v>
      </c>
      <c r="J21" s="93"/>
      <c r="K21" s="93"/>
      <c r="M21" s="1">
        <v>20</v>
      </c>
      <c r="N21" s="3">
        <v>230</v>
      </c>
      <c r="O21" s="2" t="str">
        <f>IF($C21="","",VLOOKUP(N21,Données!$A$1:$G$533,2,FALSE))</f>
        <v>NDIAYE</v>
      </c>
      <c r="P21" s="2" t="str">
        <f>IF($C21="","",VLOOKUP(N21,Données!$A$1:$G$533,3,FALSE))</f>
        <v>babacar</v>
      </c>
      <c r="Q21" s="2" t="str">
        <f>IF($C21="","",VLOOKUP(N21,Données!$A$1:$G$533,4,FALSE))</f>
        <v>Clemenceau</v>
      </c>
      <c r="R21" s="91" t="s">
        <v>702</v>
      </c>
      <c r="S21" s="2" t="str">
        <f>IF($C21="","",VLOOKUP(N21,Données!$A$1:$G$533,7,FALSE))</f>
        <v>M</v>
      </c>
      <c r="T21" s="95"/>
      <c r="U21" s="96" t="str">
        <f t="shared" si="1"/>
        <v/>
      </c>
      <c r="Y21" s="1">
        <v>20</v>
      </c>
      <c r="Z21" s="3">
        <v>445</v>
      </c>
      <c r="AA21" s="2" t="str">
        <f>IF($B21="","",VLOOKUP(Z21,Données!$A$1:$G$533,2,FALSE))</f>
        <v>NUTIN</v>
      </c>
      <c r="AB21" s="2" t="str">
        <f>IF($B21="","",VLOOKUP(Z21,Données!$A$1:$G$533,3,FALSE))</f>
        <v>CANELLE</v>
      </c>
      <c r="AC21" s="2" t="str">
        <f>IF($B21="","",VLOOKUP(Z21,Données!$A$1:$G$533,4,FALSE))</f>
        <v>SULLY</v>
      </c>
      <c r="AD21" s="91" t="s">
        <v>713</v>
      </c>
      <c r="AE21" s="2" t="str">
        <f>IF($B21="","",VLOOKUP(Z21,Données!$A$1:$G$533,7,FALSE))</f>
        <v>F</v>
      </c>
      <c r="AF21" s="95"/>
      <c r="AG21" s="96" t="str">
        <f t="shared" si="2"/>
        <v/>
      </c>
      <c r="AJ21" s="1">
        <v>20</v>
      </c>
      <c r="AK21" s="3">
        <v>313</v>
      </c>
      <c r="AL21" s="2" t="str">
        <f>IF($B21="","",VLOOKUP(AK21,Données!$A$1:$G$533,2,FALSE))</f>
        <v>SALONDY</v>
      </c>
      <c r="AM21" s="2" t="str">
        <f>IF($B21="","",VLOOKUP(AK21,Données!$A$1:$G$533,3,FALSE))</f>
        <v>Louis</v>
      </c>
      <c r="AN21" s="2" t="str">
        <f>IF($B21="","",VLOOKUP(AK21,Données!$A$1:$G$533,4,FALSE))</f>
        <v xml:space="preserve">Galilée </v>
      </c>
      <c r="AO21" s="91" t="s">
        <v>737</v>
      </c>
      <c r="AP21" s="2" t="str">
        <f>IF($B21="","",VLOOKUP(AK21,Données!$A$1:$G$533,7,FALSE))</f>
        <v>M</v>
      </c>
      <c r="AQ21" s="95"/>
      <c r="AR21" s="96" t="str">
        <f t="shared" si="3"/>
        <v/>
      </c>
    </row>
    <row r="22" spans="1:44" x14ac:dyDescent="0.2">
      <c r="A22">
        <v>21</v>
      </c>
      <c r="B22" s="3">
        <v>192</v>
      </c>
      <c r="C22" s="2" t="str">
        <f>IF($B22="","",VLOOKUP(B22,Données!$A$1:$G$533,2,FALSE))</f>
        <v>BAROLIN JEAN CHARLES</v>
      </c>
      <c r="D22" s="2" t="str">
        <f>IF($B22="","",VLOOKUP(B22,Données!$A$1:$G$533,3,FALSE))</f>
        <v>Jade</v>
      </c>
      <c r="E22" s="2" t="str">
        <f>IF($B22="","",VLOOKUP(B22,Données!$A$1:$G$533,4,FALSE))</f>
        <v xml:space="preserve">Galilée </v>
      </c>
      <c r="F22" s="91" t="s">
        <v>677</v>
      </c>
      <c r="G22" s="2" t="str">
        <f>IF($B22="","",VLOOKUP(B22,Données!$A$1:$G$533,7,FALSE))</f>
        <v>F</v>
      </c>
      <c r="H22" s="95">
        <v>8.1481481481481474E-3</v>
      </c>
      <c r="I22" s="96">
        <f t="shared" si="0"/>
        <v>10.227272727272728</v>
      </c>
      <c r="J22" s="93"/>
      <c r="K22" s="93"/>
      <c r="M22" s="1">
        <v>21</v>
      </c>
      <c r="N22" s="3">
        <v>578</v>
      </c>
      <c r="O22" s="2" t="str">
        <f>IF($C22="","",VLOOKUP(N22,Données!$A$1:$G$533,2,FALSE))</f>
        <v>MEZIANAT</v>
      </c>
      <c r="P22" s="2" t="str">
        <f>IF($C22="","",VLOOKUP(N22,Données!$A$1:$G$533,3,FALSE))</f>
        <v>Nadem</v>
      </c>
      <c r="Q22" s="2" t="str">
        <f>IF($C22="","",VLOOKUP(N22,Données!$A$1:$G$533,4,FALSE))</f>
        <v xml:space="preserve">Galilée </v>
      </c>
      <c r="R22" s="91" t="s">
        <v>702</v>
      </c>
      <c r="S22" s="2" t="str">
        <f>IF($C22="","",VLOOKUP(N22,Données!$A$1:$G$533,7,FALSE))</f>
        <v>M</v>
      </c>
      <c r="T22" s="95"/>
      <c r="U22" s="96" t="str">
        <f t="shared" si="1"/>
        <v/>
      </c>
      <c r="Y22" s="1">
        <v>21</v>
      </c>
      <c r="Z22" s="3">
        <v>428</v>
      </c>
      <c r="AA22" s="2" t="str">
        <f>IF($B22="","",VLOOKUP(Z22,Données!$A$1:$G$533,2,FALSE))</f>
        <v>CARRE</v>
      </c>
      <c r="AB22" s="2" t="str">
        <f>IF($B22="","",VLOOKUP(Z22,Données!$A$1:$G$533,3,FALSE))</f>
        <v>Emma</v>
      </c>
      <c r="AC22" s="2" t="str">
        <f>IF($B22="","",VLOOKUP(Z22,Données!$A$1:$G$533,4,FALSE))</f>
        <v xml:space="preserve">PAGNOL </v>
      </c>
      <c r="AD22" s="91" t="s">
        <v>713</v>
      </c>
      <c r="AE22" s="2" t="str">
        <f>IF($B22="","",VLOOKUP(Z22,Données!$A$1:$G$533,7,FALSE))</f>
        <v>F</v>
      </c>
      <c r="AF22" s="95"/>
      <c r="AG22" s="96" t="str">
        <f t="shared" si="2"/>
        <v/>
      </c>
      <c r="AJ22" s="1">
        <v>21</v>
      </c>
      <c r="AK22" s="3">
        <v>590</v>
      </c>
      <c r="AL22" s="2" t="str">
        <f>IF($B22="","",VLOOKUP(AK22,Données!$A$1:$G$533,2,FALSE))</f>
        <v>LEMOINE</v>
      </c>
      <c r="AM22" s="2" t="str">
        <f>IF($B22="","",VLOOKUP(AK22,Données!$A$1:$G$533,3,FALSE))</f>
        <v>Romain</v>
      </c>
      <c r="AN22" s="2" t="str">
        <f>IF($B22="","",VLOOKUP(AK22,Données!$A$1:$G$533,4,FALSE))</f>
        <v xml:space="preserve">Pagnol </v>
      </c>
      <c r="AO22" s="91" t="s">
        <v>737</v>
      </c>
      <c r="AP22" s="2" t="str">
        <f>IF($B22="","",VLOOKUP(AK22,Données!$A$1:$G$533,7,FALSE))</f>
        <v>M</v>
      </c>
      <c r="AQ22" s="95">
        <v>8.6921296296296312E-3</v>
      </c>
      <c r="AR22" s="96">
        <f t="shared" si="3"/>
        <v>13.422103861517973</v>
      </c>
    </row>
    <row r="23" spans="1:44" x14ac:dyDescent="0.2">
      <c r="A23">
        <v>22</v>
      </c>
      <c r="B23" s="3">
        <v>138</v>
      </c>
      <c r="C23" s="2" t="str">
        <f>IF($B23="","",VLOOKUP(B23,Données!$A$1:$G$533,2,FALSE))</f>
        <v>CARTHAGOT</v>
      </c>
      <c r="D23" s="2" t="str">
        <f>IF($B23="","",VLOOKUP(B23,Données!$A$1:$G$533,3,FALSE))</f>
        <v>Erin</v>
      </c>
      <c r="E23" s="2" t="str">
        <f>IF($B23="","",VLOOKUP(B23,Données!$A$1:$G$533,4,FALSE))</f>
        <v xml:space="preserve">PAGNOL </v>
      </c>
      <c r="F23" s="91" t="s">
        <v>677</v>
      </c>
      <c r="G23" s="2" t="str">
        <f>IF($B23="","",VLOOKUP(B23,Données!$A$1:$G$533,7,FALSE))</f>
        <v>F</v>
      </c>
      <c r="H23" s="95">
        <v>8.1828703703703699E-3</v>
      </c>
      <c r="I23" s="96">
        <f t="shared" si="0"/>
        <v>10.183875530410186</v>
      </c>
      <c r="J23" s="93"/>
      <c r="K23" s="93"/>
      <c r="M23" s="1">
        <v>22</v>
      </c>
      <c r="N23" s="3">
        <v>280</v>
      </c>
      <c r="O23" s="2" t="str">
        <f>IF($C23="","",VLOOKUP(N23,Données!$A$1:$G$533,2,FALSE))</f>
        <v>BOUREL</v>
      </c>
      <c r="P23" s="2" t="str">
        <f>IF($C23="","",VLOOKUP(N23,Données!$A$1:$G$533,3,FALSE))</f>
        <v>TIMOTHE</v>
      </c>
      <c r="Q23" s="2" t="str">
        <f>IF($C23="","",VLOOKUP(N23,Données!$A$1:$G$533,4,FALSE))</f>
        <v xml:space="preserve">Saint-Louis Bonnières </v>
      </c>
      <c r="R23" s="91" t="s">
        <v>702</v>
      </c>
      <c r="S23" s="2" t="str">
        <f>IF($C23="","",VLOOKUP(N23,Données!$A$1:$G$533,7,FALSE))</f>
        <v>M</v>
      </c>
      <c r="T23" s="95"/>
      <c r="U23" s="96" t="str">
        <f t="shared" si="1"/>
        <v/>
      </c>
      <c r="Y23" s="1">
        <v>22</v>
      </c>
      <c r="Z23" s="3">
        <v>458</v>
      </c>
      <c r="AA23" s="2" t="str">
        <f>IF($B23="","",VLOOKUP(Z23,Données!$A$1:$G$533,2,FALSE))</f>
        <v xml:space="preserve">BOUMEDIENE </v>
      </c>
      <c r="AB23" s="2" t="str">
        <f>IF($B23="","",VLOOKUP(Z23,Données!$A$1:$G$533,3,FALSE))</f>
        <v>Farah</v>
      </c>
      <c r="AC23" s="2" t="str">
        <f>IF($B23="","",VLOOKUP(Z23,Données!$A$1:$G$533,4,FALSE))</f>
        <v xml:space="preserve">Galilée </v>
      </c>
      <c r="AD23" s="91" t="s">
        <v>713</v>
      </c>
      <c r="AE23" s="2" t="str">
        <f>IF($B23="","",VLOOKUP(Z23,Données!$A$1:$G$533,7,FALSE))</f>
        <v>F</v>
      </c>
      <c r="AF23" s="95"/>
      <c r="AG23" s="96" t="str">
        <f t="shared" si="2"/>
        <v/>
      </c>
      <c r="AJ23" s="1">
        <v>22</v>
      </c>
      <c r="AK23" s="3">
        <v>500</v>
      </c>
      <c r="AL23" s="2" t="str">
        <f>IF($B23="","",VLOOKUP(AK23,Données!$A$1:$G$533,2,FALSE))</f>
        <v>Da Cruz Tellier</v>
      </c>
      <c r="AM23" s="2" t="str">
        <f>IF($B23="","",VLOOKUP(AK23,Données!$A$1:$G$533,3,FALSE))</f>
        <v>Diego</v>
      </c>
      <c r="AN23" s="2" t="str">
        <f>IF($B23="","",VLOOKUP(AK23,Données!$A$1:$G$533,4,FALSE))</f>
        <v>Albert Thierry</v>
      </c>
      <c r="AO23" s="91" t="s">
        <v>737</v>
      </c>
      <c r="AP23" s="2" t="str">
        <f>IF($B23="","",VLOOKUP(AK23,Données!$A$1:$G$533,7,FALSE))</f>
        <v>M</v>
      </c>
      <c r="AQ23" s="95"/>
      <c r="AR23" s="96" t="str">
        <f t="shared" si="3"/>
        <v/>
      </c>
    </row>
    <row r="24" spans="1:44" x14ac:dyDescent="0.2">
      <c r="A24">
        <v>23</v>
      </c>
      <c r="B24" s="3">
        <v>113</v>
      </c>
      <c r="C24" s="2" t="str">
        <f>IF($B24="","",VLOOKUP(B24,Données!$A$1:$G$533,2,FALSE))</f>
        <v>TALLA</v>
      </c>
      <c r="D24" s="2" t="str">
        <f>IF($B24="","",VLOOKUP(B24,Données!$A$1:$G$533,3,FALSE))</f>
        <v>Khardiatou</v>
      </c>
      <c r="E24" s="2" t="str">
        <f>IF($B24="","",VLOOKUP(B24,Données!$A$1:$G$533,4,FALSE))</f>
        <v>CHENIER</v>
      </c>
      <c r="F24" s="91" t="s">
        <v>677</v>
      </c>
      <c r="G24" s="2" t="str">
        <f>IF($B24="","",VLOOKUP(B24,Données!$A$1:$G$533,7,FALSE))</f>
        <v>F</v>
      </c>
      <c r="H24" s="95">
        <v>8.2175925925925906E-3</v>
      </c>
      <c r="I24" s="96">
        <f t="shared" si="0"/>
        <v>10.140845070422538</v>
      </c>
      <c r="J24" s="93"/>
      <c r="K24" s="93"/>
      <c r="M24" s="1">
        <v>23</v>
      </c>
      <c r="N24" s="3">
        <v>225</v>
      </c>
      <c r="O24" s="2" t="str">
        <f>IF($C24="","",VLOOKUP(N24,Données!$A$1:$G$533,2,FALSE))</f>
        <v xml:space="preserve">SIDI HAMED LOU </v>
      </c>
      <c r="P24" s="2" t="str">
        <f>IF($C24="","",VLOOKUP(N24,Données!$A$1:$G$533,3,FALSE))</f>
        <v>Hamdi</v>
      </c>
      <c r="Q24" s="2" t="str">
        <f>IF($C24="","",VLOOKUP(N24,Données!$A$1:$G$533,4,FALSE))</f>
        <v xml:space="preserve">Cézanne </v>
      </c>
      <c r="R24" s="91" t="s">
        <v>702</v>
      </c>
      <c r="S24" s="2" t="str">
        <f>IF($C24="","",VLOOKUP(N24,Données!$A$1:$G$533,7,FALSE))</f>
        <v xml:space="preserve">M </v>
      </c>
      <c r="T24" s="95"/>
      <c r="U24" s="96" t="str">
        <f t="shared" si="1"/>
        <v/>
      </c>
      <c r="Y24" s="1">
        <v>23</v>
      </c>
      <c r="Z24" s="3">
        <v>455</v>
      </c>
      <c r="AA24" s="2" t="str">
        <f>IF($B24="","",VLOOKUP(Z24,Données!$A$1:$G$533,2,FALSE))</f>
        <v>SALLAMI</v>
      </c>
      <c r="AB24" s="2" t="str">
        <f>IF($B24="","",VLOOKUP(Z24,Données!$A$1:$G$533,3,FALSE))</f>
        <v>Imane</v>
      </c>
      <c r="AC24" s="2" t="str">
        <f>IF($B24="","",VLOOKUP(Z24,Données!$A$1:$G$533,4,FALSE))</f>
        <v xml:space="preserve">Galilée </v>
      </c>
      <c r="AD24" s="91" t="s">
        <v>713</v>
      </c>
      <c r="AE24" s="2" t="str">
        <f>IF($B24="","",VLOOKUP(Z24,Données!$A$1:$G$533,7,FALSE))</f>
        <v>F</v>
      </c>
      <c r="AF24" s="95"/>
      <c r="AG24" s="96" t="str">
        <f t="shared" si="2"/>
        <v/>
      </c>
      <c r="AJ24" s="1">
        <v>23</v>
      </c>
      <c r="AK24" s="3">
        <v>570</v>
      </c>
      <c r="AL24" s="2" t="str">
        <f>IF($B24="","",VLOOKUP(AK24,Données!$A$1:$G$533,2,FALSE))</f>
        <v>MSSIMIR</v>
      </c>
      <c r="AM24" s="2" t="str">
        <f>IF($B24="","",VLOOKUP(AK24,Données!$A$1:$G$533,3,FALSE))</f>
        <v>Abdel-Majid</v>
      </c>
      <c r="AN24" s="2" t="str">
        <f>IF($B24="","",VLOOKUP(AK24,Données!$A$1:$G$533,4,FALSE))</f>
        <v>Clemenceau</v>
      </c>
      <c r="AO24" s="91" t="s">
        <v>737</v>
      </c>
      <c r="AP24" s="2" t="str">
        <f>IF($B24="","",VLOOKUP(AK24,Données!$A$1:$G$533,7,FALSE))</f>
        <v>M</v>
      </c>
      <c r="AQ24" s="95"/>
      <c r="AR24" s="96" t="str">
        <f t="shared" si="3"/>
        <v/>
      </c>
    </row>
    <row r="25" spans="1:44" x14ac:dyDescent="0.2">
      <c r="A25">
        <v>24</v>
      </c>
      <c r="B25" s="3">
        <v>181</v>
      </c>
      <c r="C25" s="2" t="str">
        <f>IF($B25="","",VLOOKUP(B25,Données!$A$1:$G$533,2,FALSE))</f>
        <v>GAUTHIER</v>
      </c>
      <c r="D25" s="2" t="str">
        <f>IF($B25="","",VLOOKUP(B25,Données!$A$1:$G$533,3,FALSE))</f>
        <v>Katell</v>
      </c>
      <c r="E25" s="2" t="str">
        <f>IF($B25="","",VLOOKUP(B25,Données!$A$1:$G$533,4,FALSE))</f>
        <v xml:space="preserve">Galilée </v>
      </c>
      <c r="F25" s="91" t="s">
        <v>677</v>
      </c>
      <c r="G25" s="2" t="str">
        <f>IF($B25="","",VLOOKUP(B25,Données!$A$1:$G$533,7,FALSE))</f>
        <v>F</v>
      </c>
      <c r="H25" s="95">
        <v>8.2523148148148096E-3</v>
      </c>
      <c r="I25" s="96">
        <f t="shared" si="0"/>
        <v>10.098176718092573</v>
      </c>
      <c r="J25" s="93"/>
      <c r="K25" s="93"/>
      <c r="M25" s="1">
        <v>24</v>
      </c>
      <c r="N25" s="3">
        <v>320</v>
      </c>
      <c r="O25" s="2" t="str">
        <f>IF($C25="","",VLOOKUP(N25,Données!$A$1:$G$533,2,FALSE))</f>
        <v>POMMIER</v>
      </c>
      <c r="P25" s="2" t="str">
        <f>IF($C25="","",VLOOKUP(N25,Données!$A$1:$G$533,3,FALSE))</f>
        <v>Alexandre</v>
      </c>
      <c r="Q25" s="2" t="str">
        <f>IF($C25="","",VLOOKUP(N25,Données!$A$1:$G$533,4,FALSE))</f>
        <v xml:space="preserve">Pagnol </v>
      </c>
      <c r="R25" s="91" t="s">
        <v>702</v>
      </c>
      <c r="S25" s="2" t="str">
        <f>IF($C25="","",VLOOKUP(N25,Données!$A$1:$G$533,7,FALSE))</f>
        <v>M</v>
      </c>
      <c r="T25" s="95"/>
      <c r="U25" s="96" t="str">
        <f t="shared" si="1"/>
        <v/>
      </c>
      <c r="Y25" s="1">
        <v>24</v>
      </c>
      <c r="Z25" s="3">
        <v>459</v>
      </c>
      <c r="AA25" s="2" t="str">
        <f>IF($B25="","",VLOOKUP(Z25,Données!$A$1:$G$533,2,FALSE))</f>
        <v>ADILE</v>
      </c>
      <c r="AB25" s="2" t="str">
        <f>IF($B25="","",VLOOKUP(Z25,Données!$A$1:$G$533,3,FALSE))</f>
        <v>Riham</v>
      </c>
      <c r="AC25" s="2" t="str">
        <f>IF($B25="","",VLOOKUP(Z25,Données!$A$1:$G$533,4,FALSE))</f>
        <v xml:space="preserve">Galilée </v>
      </c>
      <c r="AD25" s="91" t="s">
        <v>713</v>
      </c>
      <c r="AE25" s="2" t="str">
        <f>IF($B25="","",VLOOKUP(Z25,Données!$A$1:$G$533,7,FALSE))</f>
        <v>F</v>
      </c>
      <c r="AF25" s="95"/>
      <c r="AG25" s="96" t="str">
        <f t="shared" si="2"/>
        <v/>
      </c>
      <c r="AJ25" s="1">
        <v>24</v>
      </c>
      <c r="AK25" s="3">
        <v>514</v>
      </c>
      <c r="AL25" s="2" t="str">
        <f>IF($B25="","",VLOOKUP(AK25,Données!$A$1:$G$533,2,FALSE))</f>
        <v>Boutry</v>
      </c>
      <c r="AM25" s="2" t="str">
        <f>IF($B25="","",VLOOKUP(AK25,Données!$A$1:$G$533,3,FALSE))</f>
        <v>Malo</v>
      </c>
      <c r="AN25" s="2" t="str">
        <f>IF($B25="","",VLOOKUP(AK25,Données!$A$1:$G$533,4,FALSE))</f>
        <v>Albert Thierry</v>
      </c>
      <c r="AO25" s="91" t="s">
        <v>737</v>
      </c>
      <c r="AP25" s="2" t="str">
        <f>IF($B25="","",VLOOKUP(AK25,Données!$A$1:$G$533,7,FALSE))</f>
        <v>M</v>
      </c>
      <c r="AQ25" s="95"/>
      <c r="AR25" s="96" t="str">
        <f t="shared" si="3"/>
        <v/>
      </c>
    </row>
    <row r="26" spans="1:44" x14ac:dyDescent="0.2">
      <c r="A26">
        <v>25</v>
      </c>
      <c r="B26" s="3">
        <v>133</v>
      </c>
      <c r="C26" s="2" t="str">
        <f>IF($B26="","",VLOOKUP(B26,Données!$A$1:$G$533,2,FALSE))</f>
        <v>GUILLAMAUD</v>
      </c>
      <c r="D26" s="2" t="str">
        <f>IF($B26="","",VLOOKUP(B26,Données!$A$1:$G$533,3,FALSE))</f>
        <v>Nina</v>
      </c>
      <c r="E26" s="2" t="str">
        <f>IF($B26="","",VLOOKUP(B26,Données!$A$1:$G$533,4,FALSE))</f>
        <v xml:space="preserve">PAGNOL </v>
      </c>
      <c r="F26" s="91" t="s">
        <v>677</v>
      </c>
      <c r="G26" s="2" t="str">
        <f>IF($B26="","",VLOOKUP(B26,Données!$A$1:$G$533,7,FALSE))</f>
        <v>F</v>
      </c>
      <c r="H26" s="95">
        <v>8.2870370370370407E-3</v>
      </c>
      <c r="I26" s="96">
        <f t="shared" si="0"/>
        <v>10.055865921787705</v>
      </c>
      <c r="J26" s="93"/>
      <c r="K26" s="93"/>
      <c r="M26" s="1">
        <v>25</v>
      </c>
      <c r="N26" s="3">
        <v>264</v>
      </c>
      <c r="O26" s="2" t="str">
        <f>IF($C26="","",VLOOKUP(N26,Données!$A$1:$G$533,2,FALSE))</f>
        <v>ROUSSEL</v>
      </c>
      <c r="P26" s="2" t="str">
        <f>IF($C26="","",VLOOKUP(N26,Données!$A$1:$G$533,3,FALSE))</f>
        <v>Timéo</v>
      </c>
      <c r="Q26" s="2" t="str">
        <f>IF($C26="","",VLOOKUP(N26,Données!$A$1:$G$533,4,FALSE))</f>
        <v xml:space="preserve">PAGNOL </v>
      </c>
      <c r="R26" s="91" t="s">
        <v>702</v>
      </c>
      <c r="S26" s="2" t="str">
        <f>IF($C26="","",VLOOKUP(N26,Données!$A$1:$G$533,7,FALSE))</f>
        <v>M</v>
      </c>
      <c r="T26" s="95"/>
      <c r="U26" s="96" t="str">
        <f t="shared" si="1"/>
        <v/>
      </c>
      <c r="Y26" s="1">
        <v>25</v>
      </c>
      <c r="Z26" s="3">
        <v>402</v>
      </c>
      <c r="AA26" s="2" t="str">
        <f>IF($B26="","",VLOOKUP(Z26,Données!$A$1:$G$533,2,FALSE))</f>
        <v>Aronica-Grandin</v>
      </c>
      <c r="AB26" s="2" t="str">
        <f>IF($B26="","",VLOOKUP(Z26,Données!$A$1:$G$533,3,FALSE))</f>
        <v>Héléna</v>
      </c>
      <c r="AC26" s="2" t="str">
        <f>IF($B26="","",VLOOKUP(Z26,Données!$A$1:$G$533,4,FALSE))</f>
        <v>Albert Thierry</v>
      </c>
      <c r="AD26" s="91" t="s">
        <v>713</v>
      </c>
      <c r="AE26" s="2" t="str">
        <f>IF($B26="","",VLOOKUP(Z26,Données!$A$1:$G$533,7,FALSE))</f>
        <v>F</v>
      </c>
      <c r="AF26" s="95"/>
      <c r="AG26" s="96" t="str">
        <f t="shared" si="2"/>
        <v/>
      </c>
      <c r="AJ26" s="1">
        <v>25</v>
      </c>
      <c r="AK26" s="3">
        <v>530</v>
      </c>
      <c r="AL26" s="2" t="str">
        <f>IF($B26="","",VLOOKUP(AK26,Données!$A$1:$G$533,2,FALSE))</f>
        <v>EL BRAIJ</v>
      </c>
      <c r="AM26" s="2" t="str">
        <f>IF($B26="","",VLOOKUP(AK26,Données!$A$1:$G$533,3,FALSE))</f>
        <v>Ahmed</v>
      </c>
      <c r="AN26" s="2" t="str">
        <f>IF($B26="","",VLOOKUP(AK26,Données!$A$1:$G$533,4,FALSE))</f>
        <v>Clemenceau</v>
      </c>
      <c r="AO26" s="91" t="s">
        <v>737</v>
      </c>
      <c r="AP26" s="2" t="str">
        <f>IF($B26="","",VLOOKUP(AK26,Données!$A$1:$G$533,7,FALSE))</f>
        <v>M</v>
      </c>
      <c r="AQ26" s="95"/>
      <c r="AR26" s="96" t="str">
        <f t="shared" si="3"/>
        <v/>
      </c>
    </row>
    <row r="27" spans="1:44" x14ac:dyDescent="0.2">
      <c r="A27">
        <v>26</v>
      </c>
      <c r="B27" s="3">
        <v>137</v>
      </c>
      <c r="C27" s="2" t="str">
        <f>IF($B27="","",VLOOKUP(B27,Données!$A$1:$G$533,2,FALSE))</f>
        <v>MONTMARTIN</v>
      </c>
      <c r="D27" s="2" t="str">
        <f>IF($B27="","",VLOOKUP(B27,Données!$A$1:$G$533,3,FALSE))</f>
        <v>Méline</v>
      </c>
      <c r="E27" s="2" t="str">
        <f>IF($B27="","",VLOOKUP(B27,Données!$A$1:$G$533,4,FALSE))</f>
        <v xml:space="preserve">PAGNOL </v>
      </c>
      <c r="F27" s="91" t="s">
        <v>677</v>
      </c>
      <c r="G27" s="2" t="str">
        <f>IF($B27="","",VLOOKUP(B27,Données!$A$1:$G$533,7,FALSE))</f>
        <v>F</v>
      </c>
      <c r="H27" s="95">
        <v>8.2870370370370372E-3</v>
      </c>
      <c r="I27" s="96">
        <f t="shared" si="0"/>
        <v>10.055865921787708</v>
      </c>
      <c r="J27" s="93"/>
      <c r="K27" s="93"/>
      <c r="M27" s="1">
        <v>26</v>
      </c>
      <c r="N27" s="3">
        <v>287</v>
      </c>
      <c r="O27" s="2" t="str">
        <f>IF($C27="","",VLOOKUP(N27,Données!$A$1:$G$533,2,FALSE))</f>
        <v>VIGNESOULT</v>
      </c>
      <c r="P27" s="2" t="str">
        <f>IF($C27="","",VLOOKUP(N27,Données!$A$1:$G$533,3,FALSE))</f>
        <v>Matthias</v>
      </c>
      <c r="Q27" s="2" t="str">
        <f>IF($C27="","",VLOOKUP(N27,Données!$A$1:$G$533,4,FALSE))</f>
        <v>SULLY</v>
      </c>
      <c r="R27" s="91" t="s">
        <v>702</v>
      </c>
      <c r="S27" s="2" t="str">
        <f>IF($C27="","",VLOOKUP(N27,Données!$A$1:$G$533,7,FALSE))</f>
        <v>M</v>
      </c>
      <c r="T27" s="95"/>
      <c r="U27" s="96" t="str">
        <f t="shared" si="1"/>
        <v/>
      </c>
      <c r="Y27" s="1">
        <v>26</v>
      </c>
      <c r="Z27" s="3">
        <v>467</v>
      </c>
      <c r="AA27" s="2" t="str">
        <f>IF($B27="","",VLOOKUP(Z27,Données!$A$1:$G$533,2,FALSE))</f>
        <v>TAGNAOUTI</v>
      </c>
      <c r="AB27" s="2" t="str">
        <f>IF($B27="","",VLOOKUP(Z27,Données!$A$1:$G$533,3,FALSE))</f>
        <v>Najoie</v>
      </c>
      <c r="AC27" s="2" t="str">
        <f>IF($B27="","",VLOOKUP(Z27,Données!$A$1:$G$533,4,FALSE))</f>
        <v xml:space="preserve">Galilée </v>
      </c>
      <c r="AD27" s="91" t="s">
        <v>713</v>
      </c>
      <c r="AE27" s="2" t="str">
        <f>IF($B27="","",VLOOKUP(Z27,Données!$A$1:$G$533,7,FALSE))</f>
        <v>F</v>
      </c>
      <c r="AF27" s="95">
        <v>1.064814814814815E-2</v>
      </c>
      <c r="AG27" s="96">
        <f t="shared" si="2"/>
        <v>9.7826086956521721</v>
      </c>
      <c r="AJ27" s="1">
        <v>26</v>
      </c>
      <c r="AK27" s="3">
        <v>563</v>
      </c>
      <c r="AL27" s="2" t="str">
        <f>IF($B27="","",VLOOKUP(AK27,Données!$A$1:$G$533,2,FALSE))</f>
        <v>LOUARDI</v>
      </c>
      <c r="AM27" s="2" t="str">
        <f>IF($B27="","",VLOOKUP(AK27,Données!$A$1:$G$533,3,FALSE))</f>
        <v>ADAME</v>
      </c>
      <c r="AN27" s="2" t="str">
        <f>IF($B27="","",VLOOKUP(AK27,Données!$A$1:$G$533,4,FALSE))</f>
        <v xml:space="preserve">Saint-Louis Bonnières </v>
      </c>
      <c r="AO27" s="91" t="s">
        <v>737</v>
      </c>
      <c r="AP27" s="2" t="str">
        <f>IF($B27="","",VLOOKUP(AK27,Données!$A$1:$G$533,7,FALSE))</f>
        <v>M</v>
      </c>
      <c r="AQ27" s="95"/>
      <c r="AR27" s="96" t="str">
        <f t="shared" si="3"/>
        <v/>
      </c>
    </row>
    <row r="28" spans="1:44" x14ac:dyDescent="0.2">
      <c r="A28">
        <v>27</v>
      </c>
      <c r="B28" s="3">
        <v>145</v>
      </c>
      <c r="C28" s="2" t="str">
        <f>IF($B28="","",VLOOKUP(B28,Données!$A$1:$G$533,2,FALSE))</f>
        <v>BIHOUR</v>
      </c>
      <c r="D28" s="2" t="str">
        <f>IF($B28="","",VLOOKUP(B28,Données!$A$1:$G$533,3,FALSE))</f>
        <v>Linoa</v>
      </c>
      <c r="E28" s="2" t="str">
        <f>IF($B28="","",VLOOKUP(B28,Données!$A$1:$G$533,4,FALSE))</f>
        <v xml:space="preserve">PAGNOL </v>
      </c>
      <c r="F28" s="91" t="s">
        <v>677</v>
      </c>
      <c r="G28" s="2" t="str">
        <f>IF($B28="","",VLOOKUP(B28,Données!$A$1:$G$533,7,FALSE))</f>
        <v>F</v>
      </c>
      <c r="H28" s="95">
        <v>8.5763888888888886E-3</v>
      </c>
      <c r="I28" s="96">
        <f t="shared" si="0"/>
        <v>9.7165991902834019</v>
      </c>
      <c r="J28" s="93"/>
      <c r="K28" s="93"/>
      <c r="M28" s="1">
        <v>27</v>
      </c>
      <c r="N28" s="3">
        <v>235</v>
      </c>
      <c r="O28" s="2" t="str">
        <f>IF($C28="","",VLOOKUP(N28,Données!$A$1:$G$533,2,FALSE))</f>
        <v>LETELLIER</v>
      </c>
      <c r="P28" s="2" t="str">
        <f>IF($C28="","",VLOOKUP(N28,Données!$A$1:$G$533,3,FALSE))</f>
        <v>Enzo</v>
      </c>
      <c r="Q28" s="2" t="str">
        <f>IF($C28="","",VLOOKUP(N28,Données!$A$1:$G$533,4,FALSE))</f>
        <v>FERRY</v>
      </c>
      <c r="R28" s="91" t="s">
        <v>702</v>
      </c>
      <c r="S28" s="2" t="str">
        <f>IF($C28="","",VLOOKUP(N28,Données!$A$1:$G$533,7,FALSE))</f>
        <v>M</v>
      </c>
      <c r="T28" s="95"/>
      <c r="U28" s="96" t="str">
        <f t="shared" si="1"/>
        <v/>
      </c>
      <c r="Y28" s="1">
        <v>27</v>
      </c>
      <c r="Z28" s="3">
        <v>437</v>
      </c>
      <c r="AA28" s="2" t="str">
        <f>IF($B28="","",VLOOKUP(Z28,Données!$A$1:$G$533,2,FALSE))</f>
        <v>KOUKI</v>
      </c>
      <c r="AB28" s="2" t="str">
        <f>IF($B28="","",VLOOKUP(Z28,Données!$A$1:$G$533,3,FALSE))</f>
        <v>Yasmine</v>
      </c>
      <c r="AC28" s="2" t="str">
        <f>IF($B28="","",VLOOKUP(Z28,Données!$A$1:$G$533,4,FALSE))</f>
        <v>Pasteur</v>
      </c>
      <c r="AD28" s="91" t="s">
        <v>713</v>
      </c>
      <c r="AE28" s="2" t="str">
        <f>IF($B28="","",VLOOKUP(Z28,Données!$A$1:$G$533,7,FALSE))</f>
        <v>F</v>
      </c>
      <c r="AF28" s="95"/>
      <c r="AG28" s="96" t="str">
        <f t="shared" si="2"/>
        <v/>
      </c>
      <c r="AJ28" s="1">
        <v>27</v>
      </c>
      <c r="AK28" s="3">
        <v>310</v>
      </c>
      <c r="AL28" s="2" t="str">
        <f>IF($B28="","",VLOOKUP(AK28,Données!$A$1:$G$533,2,FALSE))</f>
        <v>EKEOCHA</v>
      </c>
      <c r="AM28" s="2" t="str">
        <f>IF($B28="","",VLOOKUP(AK28,Données!$A$1:$G$533,3,FALSE))</f>
        <v>Chisomu</v>
      </c>
      <c r="AN28" s="2" t="str">
        <f>IF($B28="","",VLOOKUP(AK28,Données!$A$1:$G$533,4,FALSE))</f>
        <v xml:space="preserve">Galilée </v>
      </c>
      <c r="AO28" s="91" t="s">
        <v>737</v>
      </c>
      <c r="AP28" s="2" t="str">
        <f>IF($B28="","",VLOOKUP(AK28,Données!$A$1:$G$533,7,FALSE))</f>
        <v>M</v>
      </c>
      <c r="AQ28" s="95"/>
      <c r="AR28" s="96" t="str">
        <f t="shared" si="3"/>
        <v/>
      </c>
    </row>
    <row r="29" spans="1:44" x14ac:dyDescent="0.2">
      <c r="A29">
        <v>28</v>
      </c>
      <c r="B29" s="3">
        <v>135</v>
      </c>
      <c r="C29" s="2" t="str">
        <f>IF($B29="","",VLOOKUP(B29,Données!$A$1:$G$533,2,FALSE))</f>
        <v>THAUVIN PERIGNON</v>
      </c>
      <c r="D29" s="2" t="str">
        <f>IF($B29="","",VLOOKUP(B29,Données!$A$1:$G$533,3,FALSE))</f>
        <v>Maylis</v>
      </c>
      <c r="E29" s="2" t="str">
        <f>IF($B29="","",VLOOKUP(B29,Données!$A$1:$G$533,4,FALSE))</f>
        <v xml:space="preserve">PAGNOL </v>
      </c>
      <c r="F29" s="91" t="s">
        <v>677</v>
      </c>
      <c r="G29" s="2" t="str">
        <f>IF($B29="","",VLOOKUP(B29,Données!$A$1:$G$533,7,FALSE))</f>
        <v>F</v>
      </c>
      <c r="H29" s="95">
        <v>8.5763888888888886E-3</v>
      </c>
      <c r="I29" s="96">
        <f t="shared" si="0"/>
        <v>9.7165991902834019</v>
      </c>
      <c r="J29" s="93"/>
      <c r="K29" s="93"/>
      <c r="M29" s="1">
        <v>28</v>
      </c>
      <c r="N29" s="3">
        <v>583</v>
      </c>
      <c r="O29" s="2" t="str">
        <f>IF($C29="","",VLOOKUP(N29,Données!$A$1:$G$533,2,FALSE))</f>
        <v>BARADJI</v>
      </c>
      <c r="P29" s="2" t="str">
        <f>IF($C29="","",VLOOKUP(N29,Données!$A$1:$G$533,3,FALSE))</f>
        <v>Samby</v>
      </c>
      <c r="Q29" s="2" t="str">
        <f>IF($C29="","",VLOOKUP(N29,Données!$A$1:$G$533,4,FALSE))</f>
        <v xml:space="preserve">Galilée </v>
      </c>
      <c r="R29" s="91" t="s">
        <v>702</v>
      </c>
      <c r="S29" s="2" t="str">
        <f>IF($C29="","",VLOOKUP(N29,Données!$A$1:$G$533,7,FALSE))</f>
        <v>M</v>
      </c>
      <c r="T29" s="95"/>
      <c r="U29" s="96" t="str">
        <f t="shared" si="1"/>
        <v/>
      </c>
      <c r="Y29" s="1">
        <v>28</v>
      </c>
      <c r="Z29" s="3">
        <v>426</v>
      </c>
      <c r="AA29" s="2" t="str">
        <f>IF($B29="","",VLOOKUP(Z29,Données!$A$1:$G$533,2,FALSE))</f>
        <v>GOUZI</v>
      </c>
      <c r="AB29" s="2" t="str">
        <f>IF($B29="","",VLOOKUP(Z29,Données!$A$1:$G$533,3,FALSE))</f>
        <v>Wassila</v>
      </c>
      <c r="AC29" s="2" t="str">
        <f>IF($B29="","",VLOOKUP(Z29,Données!$A$1:$G$533,4,FALSE))</f>
        <v xml:space="preserve">PAGNOL </v>
      </c>
      <c r="AD29" s="91" t="s">
        <v>713</v>
      </c>
      <c r="AE29" s="2" t="str">
        <f>IF($B29="","",VLOOKUP(Z29,Données!$A$1:$G$533,7,FALSE))</f>
        <v>F</v>
      </c>
      <c r="AF29" s="95"/>
      <c r="AG29" s="96" t="str">
        <f t="shared" si="2"/>
        <v/>
      </c>
      <c r="AJ29" s="1">
        <v>28</v>
      </c>
      <c r="AK29" s="3">
        <v>551</v>
      </c>
      <c r="AL29" s="2" t="str">
        <f>IF($B29="","",VLOOKUP(AK29,Données!$A$1:$G$533,2,FALSE))</f>
        <v xml:space="preserve">DOMINEAU GIL </v>
      </c>
      <c r="AM29" s="2" t="str">
        <f>IF($B29="","",VLOOKUP(AK29,Données!$A$1:$G$533,3,FALSE))</f>
        <v>Hugo</v>
      </c>
      <c r="AN29" s="2" t="str">
        <f>IF($B29="","",VLOOKUP(AK29,Données!$A$1:$G$533,4,FALSE))</f>
        <v xml:space="preserve">PAGNOL </v>
      </c>
      <c r="AO29" s="91" t="s">
        <v>737</v>
      </c>
      <c r="AP29" s="2" t="str">
        <f>IF($B29="","",VLOOKUP(AK29,Données!$A$1:$G$533,7,FALSE))</f>
        <v>M</v>
      </c>
      <c r="AQ29" s="95"/>
      <c r="AR29" s="96" t="str">
        <f t="shared" si="3"/>
        <v/>
      </c>
    </row>
    <row r="30" spans="1:44" x14ac:dyDescent="0.2">
      <c r="A30">
        <v>29</v>
      </c>
      <c r="B30" s="3">
        <v>191</v>
      </c>
      <c r="C30" s="2" t="str">
        <f>IF($B30="","",VLOOKUP(B30,Données!$A$1:$G$533,2,FALSE))</f>
        <v>PEULVAST</v>
      </c>
      <c r="D30" s="2" t="str">
        <f>IF($B30="","",VLOOKUP(B30,Données!$A$1:$G$533,3,FALSE))</f>
        <v>Tinaïg</v>
      </c>
      <c r="E30" s="2" t="str">
        <f>IF($B30="","",VLOOKUP(B30,Données!$A$1:$G$533,4,FALSE))</f>
        <v xml:space="preserve">Galilée </v>
      </c>
      <c r="F30" s="91" t="s">
        <v>677</v>
      </c>
      <c r="G30" s="2" t="str">
        <f>IF($B30="","",VLOOKUP(B30,Données!$A$1:$G$533,7,FALSE))</f>
        <v>F</v>
      </c>
      <c r="H30" s="95">
        <v>8.611111111111111E-3</v>
      </c>
      <c r="I30" s="96">
        <f t="shared" si="0"/>
        <v>9.67741935483871</v>
      </c>
      <c r="J30" s="93"/>
      <c r="K30" s="93"/>
      <c r="M30" s="1">
        <v>29</v>
      </c>
      <c r="N30" s="3">
        <v>270</v>
      </c>
      <c r="O30" s="2" t="str">
        <f>IF($C30="","",VLOOKUP(N30,Données!$A$1:$G$533,2,FALSE))</f>
        <v>FENARDJI</v>
      </c>
      <c r="P30" s="2" t="str">
        <f>IF($C30="","",VLOOKUP(N30,Données!$A$1:$G$533,3,FALSE))</f>
        <v>Rémi</v>
      </c>
      <c r="Q30" s="2" t="str">
        <f>IF($C30="","",VLOOKUP(N30,Données!$A$1:$G$533,4,FALSE))</f>
        <v xml:space="preserve">PAGNOL </v>
      </c>
      <c r="R30" s="91" t="s">
        <v>702</v>
      </c>
      <c r="S30" s="2" t="str">
        <f>IF($C30="","",VLOOKUP(N30,Données!$A$1:$G$533,7,FALSE))</f>
        <v>M</v>
      </c>
      <c r="T30" s="112">
        <v>7.1527777777777787E-3</v>
      </c>
      <c r="U30" s="96">
        <f t="shared" si="1"/>
        <v>11.650485436893204</v>
      </c>
      <c r="Y30" s="1">
        <v>29</v>
      </c>
      <c r="Z30" s="3">
        <v>605</v>
      </c>
      <c r="AA30" s="2" t="str">
        <f>IF($B30="","",VLOOKUP(Z30,Données!$A$1:$G$533,2,FALSE))</f>
        <v>BARRY</v>
      </c>
      <c r="AB30" s="2" t="str">
        <f>IF($B30="","",VLOOKUP(Z30,Données!$A$1:$G$533,3,FALSE))</f>
        <v>Hawaou</v>
      </c>
      <c r="AC30" s="2">
        <f>IF($B30="","",VLOOKUP(Z30,Données!$A$1:$G$533,4,FALSE))</f>
        <v>0</v>
      </c>
      <c r="AD30" s="91" t="s">
        <v>714</v>
      </c>
      <c r="AE30" s="2" t="str">
        <f>IF($B30="","",VLOOKUP(Z30,Données!$A$1:$G$533,7,FALSE))</f>
        <v>F</v>
      </c>
      <c r="AF30" s="95"/>
      <c r="AG30" s="96" t="str">
        <f t="shared" si="2"/>
        <v/>
      </c>
      <c r="AJ30" s="1">
        <v>29</v>
      </c>
      <c r="AK30" s="3">
        <v>587</v>
      </c>
      <c r="AL30" s="2" t="str">
        <f>IF($B30="","",VLOOKUP(AK30,Données!$A$1:$G$533,2,FALSE))</f>
        <v>TESSON</v>
      </c>
      <c r="AM30" s="2" t="str">
        <f>IF($B30="","",VLOOKUP(AK30,Données!$A$1:$G$533,3,FALSE))</f>
        <v>Guillaume</v>
      </c>
      <c r="AN30" s="2" t="str">
        <f>IF($B30="","",VLOOKUP(AK30,Données!$A$1:$G$533,4,FALSE))</f>
        <v xml:space="preserve">Pagnol </v>
      </c>
      <c r="AO30" s="91" t="s">
        <v>737</v>
      </c>
      <c r="AP30" s="2" t="str">
        <f>IF($B30="","",VLOOKUP(AK30,Données!$A$1:$G$533,7,FALSE))</f>
        <v>M</v>
      </c>
      <c r="AQ30" s="95"/>
      <c r="AR30" s="96" t="str">
        <f t="shared" si="3"/>
        <v/>
      </c>
    </row>
    <row r="31" spans="1:44" x14ac:dyDescent="0.2">
      <c r="A31">
        <v>30</v>
      </c>
      <c r="B31" s="3">
        <v>105</v>
      </c>
      <c r="C31" s="2" t="str">
        <f>IF($B31="","",VLOOKUP(B31,Données!$A$1:$G$533,2,FALSE))</f>
        <v>Ait Hmad</v>
      </c>
      <c r="D31" s="2" t="str">
        <f>IF($B31="","",VLOOKUP(B31,Données!$A$1:$G$533,3,FALSE))</f>
        <v>Nora</v>
      </c>
      <c r="E31" s="2" t="str">
        <f>IF($B31="","",VLOOKUP(B31,Données!$A$1:$G$533,4,FALSE))</f>
        <v>Albert Thierry</v>
      </c>
      <c r="F31" s="91" t="s">
        <v>677</v>
      </c>
      <c r="G31" s="2" t="str">
        <f>IF($B31="","",VLOOKUP(B31,Données!$A$1:$G$533,7,FALSE))</f>
        <v>F</v>
      </c>
      <c r="H31" s="95">
        <v>8.611111111111111E-3</v>
      </c>
      <c r="I31" s="96">
        <f t="shared" si="0"/>
        <v>9.67741935483871</v>
      </c>
      <c r="J31" s="93"/>
      <c r="K31" s="93"/>
      <c r="M31" s="1">
        <v>30</v>
      </c>
      <c r="N31" s="3">
        <v>322</v>
      </c>
      <c r="O31" s="2" t="str">
        <f>IF($C31="","",VLOOKUP(N31,Données!$A$1:$G$533,2,FALSE))</f>
        <v>DUMOULIN</v>
      </c>
      <c r="P31" s="2" t="str">
        <f>IF($C31="","",VLOOKUP(N31,Données!$A$1:$G$533,3,FALSE))</f>
        <v>Noché</v>
      </c>
      <c r="Q31" s="2" t="str">
        <f>IF($C31="","",VLOOKUP(N31,Données!$A$1:$G$533,4,FALSE))</f>
        <v>Ferry</v>
      </c>
      <c r="R31" s="91" t="s">
        <v>702</v>
      </c>
      <c r="S31" s="2" t="str">
        <f>IF($C31="","",VLOOKUP(N31,Données!$A$1:$G$533,7,FALSE))</f>
        <v>M</v>
      </c>
      <c r="T31" s="95"/>
      <c r="U31" s="96" t="str">
        <f t="shared" si="1"/>
        <v/>
      </c>
      <c r="Y31" s="1">
        <v>30</v>
      </c>
      <c r="Z31" s="3">
        <v>471</v>
      </c>
      <c r="AA31" s="2" t="str">
        <f>IF($B31="","",VLOOKUP(Z31,Données!$A$1:$G$533,2,FALSE))</f>
        <v>DESDOITS</v>
      </c>
      <c r="AB31" s="2" t="str">
        <f>IF($B31="","",VLOOKUP(Z31,Données!$A$1:$G$533,3,FALSE))</f>
        <v>Eleonore</v>
      </c>
      <c r="AC31" s="2" t="str">
        <f>IF($B31="","",VLOOKUP(Z31,Données!$A$1:$G$533,4,FALSE))</f>
        <v>Sully</v>
      </c>
      <c r="AD31" s="91" t="s">
        <v>713</v>
      </c>
      <c r="AE31" s="2" t="str">
        <f>IF($B31="","",VLOOKUP(Z31,Données!$A$1:$G$533,7,FALSE))</f>
        <v>F</v>
      </c>
      <c r="AF31" s="95"/>
      <c r="AG31" s="96" t="str">
        <f t="shared" si="2"/>
        <v/>
      </c>
      <c r="AJ31" s="1">
        <v>30</v>
      </c>
      <c r="AK31" s="3">
        <v>534</v>
      </c>
      <c r="AL31" s="2" t="str">
        <f>IF($B31="","",VLOOKUP(AK31,Données!$A$1:$G$533,2,FALSE))</f>
        <v xml:space="preserve">IDBELLA </v>
      </c>
      <c r="AM31" s="2" t="str">
        <f>IF($B31="","",VLOOKUP(AK31,Données!$A$1:$G$533,3,FALSE))</f>
        <v>souleyman</v>
      </c>
      <c r="AN31" s="2" t="str">
        <f>IF($B31="","",VLOOKUP(AK31,Données!$A$1:$G$533,4,FALSE))</f>
        <v>Clemenceau</v>
      </c>
      <c r="AO31" s="91" t="s">
        <v>737</v>
      </c>
      <c r="AP31" s="2" t="str">
        <f>IF($B31="","",VLOOKUP(AK31,Données!$A$1:$G$533,7,FALSE))</f>
        <v>M</v>
      </c>
      <c r="AQ31" s="95"/>
      <c r="AR31" s="96" t="str">
        <f t="shared" si="3"/>
        <v/>
      </c>
    </row>
    <row r="32" spans="1:44" x14ac:dyDescent="0.2">
      <c r="A32">
        <v>31</v>
      </c>
      <c r="B32" s="3">
        <v>193</v>
      </c>
      <c r="C32" s="2" t="str">
        <f>IF($B32="","",VLOOKUP(B32,Données!$A$1:$G$533,2,FALSE))</f>
        <v>RICTIO</v>
      </c>
      <c r="D32" s="2" t="str">
        <f>IF($B32="","",VLOOKUP(B32,Données!$A$1:$G$533,3,FALSE))</f>
        <v>Lyla</v>
      </c>
      <c r="E32" s="2" t="str">
        <f>IF($B32="","",VLOOKUP(B32,Données!$A$1:$G$533,4,FALSE))</f>
        <v xml:space="preserve">Galilée </v>
      </c>
      <c r="F32" s="91" t="s">
        <v>677</v>
      </c>
      <c r="G32" s="2" t="str">
        <f>IF($B32="","",VLOOKUP(B32,Données!$A$1:$G$533,7,FALSE))</f>
        <v>F</v>
      </c>
      <c r="H32" s="95">
        <v>8.6111111111111093E-3</v>
      </c>
      <c r="I32" s="96">
        <f t="shared" si="0"/>
        <v>9.6774193548387117</v>
      </c>
      <c r="J32" s="93"/>
      <c r="K32" s="93"/>
      <c r="M32" s="1">
        <v>31</v>
      </c>
      <c r="N32" s="3">
        <v>302</v>
      </c>
      <c r="O32" s="2" t="str">
        <f>IF($C32="","",VLOOKUP(N32,Données!$A$1:$G$533,2,FALSE))</f>
        <v>Ziouche</v>
      </c>
      <c r="P32" s="2" t="str">
        <f>IF($C32="","",VLOOKUP(N32,Données!$A$1:$G$533,3,FALSE))</f>
        <v>Amir</v>
      </c>
      <c r="Q32" s="2" t="str">
        <f>IF($C32="","",VLOOKUP(N32,Données!$A$1:$G$533,4,FALSE))</f>
        <v>SULLY</v>
      </c>
      <c r="R32" s="91" t="s">
        <v>702</v>
      </c>
      <c r="S32" s="2" t="str">
        <f>IF($C32="","",VLOOKUP(N32,Données!$A$1:$G$533,7,FALSE))</f>
        <v>M</v>
      </c>
      <c r="T32" s="95"/>
      <c r="U32" s="96" t="str">
        <f t="shared" si="1"/>
        <v/>
      </c>
      <c r="Y32" s="1">
        <v>31</v>
      </c>
      <c r="Z32" s="3">
        <v>425</v>
      </c>
      <c r="AA32" s="2" t="str">
        <f>IF($B32="","",VLOOKUP(Z32,Données!$A$1:$G$533,2,FALSE))</f>
        <v>LOISEAU</v>
      </c>
      <c r="AB32" s="2" t="str">
        <f>IF($B32="","",VLOOKUP(Z32,Données!$A$1:$G$533,3,FALSE))</f>
        <v>Iluna</v>
      </c>
      <c r="AC32" s="2" t="str">
        <f>IF($B32="","",VLOOKUP(Z32,Données!$A$1:$G$533,4,FALSE))</f>
        <v xml:space="preserve">PAGNOL </v>
      </c>
      <c r="AD32" s="91" t="s">
        <v>713</v>
      </c>
      <c r="AE32" s="2" t="str">
        <f>IF($B32="","",VLOOKUP(Z32,Données!$A$1:$G$533,7,FALSE))</f>
        <v>F</v>
      </c>
      <c r="AF32" s="95"/>
      <c r="AG32" s="96" t="str">
        <f t="shared" si="2"/>
        <v/>
      </c>
      <c r="AJ32" s="1">
        <v>31</v>
      </c>
      <c r="AK32" s="3">
        <v>319</v>
      </c>
      <c r="AL32" s="2" t="str">
        <f>IF($B32="","",VLOOKUP(AK32,Données!$A$1:$G$533,2,FALSE))</f>
        <v>KOLOLO-SAMBA</v>
      </c>
      <c r="AM32" s="2" t="str">
        <f>IF($B32="","",VLOOKUP(AK32,Données!$A$1:$G$533,3,FALSE))</f>
        <v>Welcome-Benjamin</v>
      </c>
      <c r="AN32" s="2" t="str">
        <f>IF($B32="","",VLOOKUP(AK32,Données!$A$1:$G$533,4,FALSE))</f>
        <v xml:space="preserve">Galilée </v>
      </c>
      <c r="AO32" s="91" t="s">
        <v>737</v>
      </c>
      <c r="AP32" s="2" t="str">
        <f>IF($B32="","",VLOOKUP(AK32,Données!$A$1:$G$533,7,FALSE))</f>
        <v>M</v>
      </c>
      <c r="AQ32" s="95">
        <v>8.9467592592592585E-3</v>
      </c>
      <c r="AR32" s="96">
        <f t="shared" si="3"/>
        <v>13.040103492884866</v>
      </c>
    </row>
    <row r="33" spans="1:44" x14ac:dyDescent="0.2">
      <c r="A33">
        <v>32</v>
      </c>
      <c r="B33" s="3">
        <v>143</v>
      </c>
      <c r="C33" s="2" t="str">
        <f>IF($B33="","",VLOOKUP(B33,Données!$A$1:$G$533,2,FALSE))</f>
        <v>CORDONNE</v>
      </c>
      <c r="D33" s="2" t="str">
        <f>IF($B33="","",VLOOKUP(B33,Données!$A$1:$G$533,3,FALSE))</f>
        <v>Eva</v>
      </c>
      <c r="E33" s="2" t="str">
        <f>IF($B33="","",VLOOKUP(B33,Données!$A$1:$G$533,4,FALSE))</f>
        <v xml:space="preserve">PAGNOL </v>
      </c>
      <c r="F33" s="91" t="s">
        <v>677</v>
      </c>
      <c r="G33" s="2" t="str">
        <f>IF($B33="","",VLOOKUP(B33,Données!$A$1:$G$533,7,FALSE))</f>
        <v>F</v>
      </c>
      <c r="H33" s="95">
        <v>8.6111111111111093E-3</v>
      </c>
      <c r="I33" s="96">
        <f t="shared" si="0"/>
        <v>9.6774193548387117</v>
      </c>
      <c r="J33" s="93"/>
      <c r="K33" s="93"/>
      <c r="M33" s="1">
        <v>32</v>
      </c>
      <c r="N33" s="3">
        <v>262</v>
      </c>
      <c r="O33" s="2" t="str">
        <f>IF($C33="","",VLOOKUP(N33,Données!$A$1:$G$533,2,FALSE))</f>
        <v>DRUYER</v>
      </c>
      <c r="P33" s="2" t="str">
        <f>IF($C33="","",VLOOKUP(N33,Données!$A$1:$G$533,3,FALSE))</f>
        <v>Noah</v>
      </c>
      <c r="Q33" s="2" t="str">
        <f>IF($C33="","",VLOOKUP(N33,Données!$A$1:$G$533,4,FALSE))</f>
        <v xml:space="preserve">PAGNOL </v>
      </c>
      <c r="R33" s="91" t="s">
        <v>702</v>
      </c>
      <c r="S33" s="2" t="str">
        <f>IF($C33="","",VLOOKUP(N33,Données!$A$1:$G$533,7,FALSE))</f>
        <v>M</v>
      </c>
      <c r="T33" s="95"/>
      <c r="U33" s="96" t="str">
        <f t="shared" si="1"/>
        <v/>
      </c>
      <c r="Y33" s="1">
        <v>32</v>
      </c>
      <c r="Z33" s="3">
        <v>448</v>
      </c>
      <c r="AA33" s="2" t="str">
        <f>IF($B33="","",VLOOKUP(Z33,Données!$A$1:$G$533,2,FALSE))</f>
        <v>CHANHTHABOUTDY</v>
      </c>
      <c r="AB33" s="2" t="str">
        <f>IF($B33="","",VLOOKUP(Z33,Données!$A$1:$G$533,3,FALSE))</f>
        <v>AURELIE</v>
      </c>
      <c r="AC33" s="2" t="str">
        <f>IF($B33="","",VLOOKUP(Z33,Données!$A$1:$G$533,4,FALSE))</f>
        <v>SULLY</v>
      </c>
      <c r="AD33" s="91" t="s">
        <v>713</v>
      </c>
      <c r="AE33" s="2" t="str">
        <f>IF($B33="","",VLOOKUP(Z33,Données!$A$1:$G$533,7,FALSE))</f>
        <v>F</v>
      </c>
      <c r="AF33" s="95"/>
      <c r="AG33" s="96" t="str">
        <f t="shared" si="2"/>
        <v/>
      </c>
      <c r="AJ33" s="1">
        <v>32</v>
      </c>
      <c r="AK33" s="3">
        <v>519</v>
      </c>
      <c r="AL33" s="2" t="str">
        <f>IF($B33="","",VLOOKUP(AK33,Données!$A$1:$G$533,2,FALSE))</f>
        <v>LELO</v>
      </c>
      <c r="AM33" s="2" t="str">
        <f>IF($B33="","",VLOOKUP(AK33,Données!$A$1:$G$533,3,FALSE))</f>
        <v>Diombic</v>
      </c>
      <c r="AN33" s="2" t="str">
        <f>IF($B33="","",VLOOKUP(AK33,Données!$A$1:$G$533,4,FALSE))</f>
        <v xml:space="preserve">Cézanne </v>
      </c>
      <c r="AO33" s="91" t="s">
        <v>737</v>
      </c>
      <c r="AP33" s="2" t="str">
        <f>IF($B33="","",VLOOKUP(AK33,Données!$A$1:$G$533,7,FALSE))</f>
        <v>M</v>
      </c>
      <c r="AQ33" s="95"/>
      <c r="AR33" s="96" t="str">
        <f t="shared" si="3"/>
        <v/>
      </c>
    </row>
    <row r="34" spans="1:44" x14ac:dyDescent="0.2">
      <c r="A34">
        <v>33</v>
      </c>
      <c r="B34" s="3">
        <v>104</v>
      </c>
      <c r="C34" s="2" t="str">
        <f>IF($B34="","",VLOOKUP(B34,Données!$A$1:$G$533,2,FALSE))</f>
        <v>Benhatta</v>
      </c>
      <c r="D34" s="2" t="str">
        <f>IF($B34="","",VLOOKUP(B34,Données!$A$1:$G$533,3,FALSE))</f>
        <v>Leila</v>
      </c>
      <c r="E34" s="2" t="str">
        <f>IF($B34="","",VLOOKUP(B34,Données!$A$1:$G$533,4,FALSE))</f>
        <v>Albert Thierry</v>
      </c>
      <c r="F34" s="91" t="s">
        <v>677</v>
      </c>
      <c r="G34" s="2" t="str">
        <f>IF($B34="","",VLOOKUP(B34,Données!$A$1:$G$533,7,FALSE))</f>
        <v>F</v>
      </c>
      <c r="H34" s="95">
        <v>8.726851851851852E-3</v>
      </c>
      <c r="I34" s="96">
        <f t="shared" si="0"/>
        <v>9.549071618037134</v>
      </c>
      <c r="J34" s="93"/>
      <c r="K34" s="93"/>
      <c r="M34" s="1">
        <v>33</v>
      </c>
      <c r="N34" s="3">
        <v>283</v>
      </c>
      <c r="O34" s="2" t="str">
        <f>IF($C34="","",VLOOKUP(N34,Données!$A$1:$G$533,2,FALSE))</f>
        <v>ATTOUCHE</v>
      </c>
      <c r="P34" s="2" t="str">
        <f>IF($C34="","",VLOOKUP(N34,Données!$A$1:$G$533,3,FALSE))</f>
        <v>MALEK</v>
      </c>
      <c r="Q34" s="2" t="str">
        <f>IF($C34="","",VLOOKUP(N34,Données!$A$1:$G$533,4,FALSE))</f>
        <v xml:space="preserve">Saint-Louis Bonnières </v>
      </c>
      <c r="R34" s="91" t="s">
        <v>702</v>
      </c>
      <c r="S34" s="2" t="str">
        <f>IF($C34="","",VLOOKUP(N34,Données!$A$1:$G$533,7,FALSE))</f>
        <v>M</v>
      </c>
      <c r="T34" s="95"/>
      <c r="U34" s="96" t="str">
        <f t="shared" si="1"/>
        <v/>
      </c>
      <c r="Y34" s="1">
        <v>33</v>
      </c>
      <c r="Z34" s="3">
        <v>450</v>
      </c>
      <c r="AA34" s="2" t="str">
        <f>IF($B34="","",VLOOKUP(Z34,Données!$A$1:$G$533,2,FALSE))</f>
        <v>DAHMANI</v>
      </c>
      <c r="AB34" s="2" t="str">
        <f>IF($B34="","",VLOOKUP(Z34,Données!$A$1:$G$533,3,FALSE))</f>
        <v>IHSSANE</v>
      </c>
      <c r="AC34" s="2" t="str">
        <f>IF($B34="","",VLOOKUP(Z34,Données!$A$1:$G$533,4,FALSE))</f>
        <v>SULLY</v>
      </c>
      <c r="AD34" s="91" t="s">
        <v>713</v>
      </c>
      <c r="AE34" s="2" t="str">
        <f>IF($B34="","",VLOOKUP(Z34,Données!$A$1:$G$533,7,FALSE))</f>
        <v>F</v>
      </c>
      <c r="AF34" s="95"/>
      <c r="AG34" s="96" t="str">
        <f t="shared" si="2"/>
        <v/>
      </c>
      <c r="AJ34" s="1">
        <v>33</v>
      </c>
      <c r="AK34" s="3">
        <v>558</v>
      </c>
      <c r="AL34" s="2" t="str">
        <f>IF($B34="","",VLOOKUP(AK34,Données!$A$1:$G$533,2,FALSE))</f>
        <v>LATIF</v>
      </c>
      <c r="AM34" s="2" t="str">
        <f>IF($B34="","",VLOOKUP(AK34,Données!$A$1:$G$533,3,FALSE))</f>
        <v>FAHD</v>
      </c>
      <c r="AN34" s="2" t="str">
        <f>IF($B34="","",VLOOKUP(AK34,Données!$A$1:$G$533,4,FALSE))</f>
        <v xml:space="preserve">Saint-Louis Bonnières </v>
      </c>
      <c r="AO34" s="91" t="s">
        <v>737</v>
      </c>
      <c r="AP34" s="2" t="str">
        <f>IF($B34="","",VLOOKUP(AK34,Données!$A$1:$G$533,7,FALSE))</f>
        <v>M</v>
      </c>
      <c r="AQ34" s="95"/>
      <c r="AR34" s="96" t="str">
        <f t="shared" si="3"/>
        <v/>
      </c>
    </row>
    <row r="35" spans="1:44" x14ac:dyDescent="0.2">
      <c r="A35">
        <v>34</v>
      </c>
      <c r="B35" s="3">
        <v>170</v>
      </c>
      <c r="C35" s="2" t="str">
        <f>IF($B35="","",VLOOKUP(B35,Données!$A$1:$G$533,2,FALSE))</f>
        <v>ABOU</v>
      </c>
      <c r="D35" s="2" t="str">
        <f>IF($B35="","",VLOOKUP(B35,Données!$A$1:$G$533,3,FALSE))</f>
        <v>SALAMATA</v>
      </c>
      <c r="E35" s="2" t="str">
        <f>IF($B35="","",VLOOKUP(B35,Données!$A$1:$G$533,4,FALSE))</f>
        <v>SULLY</v>
      </c>
      <c r="F35" s="91" t="s">
        <v>677</v>
      </c>
      <c r="G35" s="2" t="str">
        <f>IF($B35="","",VLOOKUP(B35,Données!$A$1:$G$533,7,FALSE))</f>
        <v>F</v>
      </c>
      <c r="H35" s="95">
        <v>8.8425925925925894E-3</v>
      </c>
      <c r="I35" s="96">
        <f t="shared" si="0"/>
        <v>9.4240837696335102</v>
      </c>
      <c r="J35" s="93"/>
      <c r="K35" s="93"/>
      <c r="M35" s="1">
        <v>34</v>
      </c>
      <c r="N35" s="3">
        <v>206</v>
      </c>
      <c r="O35" s="2" t="str">
        <f>IF($C35="","",VLOOKUP(N35,Données!$A$1:$G$533,2,FALSE))</f>
        <v>Khammame</v>
      </c>
      <c r="P35" s="2" t="str">
        <f>IF($C35="","",VLOOKUP(N35,Données!$A$1:$G$533,3,FALSE))</f>
        <v>Hamza</v>
      </c>
      <c r="Q35" s="2" t="str">
        <f>IF($C35="","",VLOOKUP(N35,Données!$A$1:$G$533,4,FALSE))</f>
        <v>Albert Thierry</v>
      </c>
      <c r="R35" s="91" t="s">
        <v>702</v>
      </c>
      <c r="S35" s="2" t="str">
        <f>IF($C35="","",VLOOKUP(N35,Données!$A$1:$G$533,7,FALSE))</f>
        <v>M</v>
      </c>
      <c r="T35" s="95"/>
      <c r="U35" s="96" t="str">
        <f t="shared" si="1"/>
        <v/>
      </c>
      <c r="Y35" s="1">
        <v>34</v>
      </c>
      <c r="Z35" s="3">
        <v>430</v>
      </c>
      <c r="AA35" s="2" t="str">
        <f>IF($B35="","",VLOOKUP(Z35,Données!$A$1:$G$533,2,FALSE))</f>
        <v>BOUICH</v>
      </c>
      <c r="AB35" s="2" t="str">
        <f>IF($B35="","",VLOOKUP(Z35,Données!$A$1:$G$533,3,FALSE))</f>
        <v>Aya</v>
      </c>
      <c r="AC35" s="2" t="str">
        <f>IF($B35="","",VLOOKUP(Z35,Données!$A$1:$G$533,4,FALSE))</f>
        <v>Pasteur</v>
      </c>
      <c r="AD35" s="91" t="s">
        <v>713</v>
      </c>
      <c r="AE35" s="2" t="str">
        <f>IF($B35="","",VLOOKUP(Z35,Données!$A$1:$G$533,7,FALSE))</f>
        <v>F</v>
      </c>
      <c r="AF35" s="95">
        <v>1.113425925925926E-2</v>
      </c>
      <c r="AG35" s="96">
        <f t="shared" si="2"/>
        <v>9.3555093555093549</v>
      </c>
      <c r="AJ35" s="1">
        <v>34</v>
      </c>
      <c r="AK35" s="3">
        <v>314</v>
      </c>
      <c r="AL35" s="2" t="str">
        <f>IF($B35="","",VLOOKUP(AK35,Données!$A$1:$G$533,2,FALSE))</f>
        <v>THEVENOT</v>
      </c>
      <c r="AM35" s="2" t="str">
        <f>IF($B35="","",VLOOKUP(AK35,Données!$A$1:$G$533,3,FALSE))</f>
        <v>Baptiste</v>
      </c>
      <c r="AN35" s="2" t="str">
        <f>IF($B35="","",VLOOKUP(AK35,Données!$A$1:$G$533,4,FALSE))</f>
        <v xml:space="preserve">Galilée </v>
      </c>
      <c r="AO35" s="91" t="s">
        <v>737</v>
      </c>
      <c r="AP35" s="2" t="str">
        <f>IF($B35="","",VLOOKUP(AK35,Données!$A$1:$G$533,7,FALSE))</f>
        <v>M</v>
      </c>
      <c r="AQ35" s="95"/>
      <c r="AR35" s="96" t="str">
        <f t="shared" si="3"/>
        <v/>
      </c>
    </row>
    <row r="36" spans="1:44" x14ac:dyDescent="0.2">
      <c r="A36">
        <v>35</v>
      </c>
      <c r="B36" s="3">
        <v>174</v>
      </c>
      <c r="C36" s="2" t="str">
        <f>IF($B36="","",VLOOKUP(B36,Données!$A$1:$G$533,2,FALSE))</f>
        <v>BOUMAARAF</v>
      </c>
      <c r="D36" s="2" t="str">
        <f>IF($B36="","",VLOOKUP(B36,Données!$A$1:$G$533,3,FALSE))</f>
        <v>JIHANE</v>
      </c>
      <c r="E36" s="2" t="str">
        <f>IF($B36="","",VLOOKUP(B36,Données!$A$1:$G$533,4,FALSE))</f>
        <v>SULLY</v>
      </c>
      <c r="F36" s="91" t="s">
        <v>677</v>
      </c>
      <c r="G36" s="2" t="str">
        <f>IF($B36="","",VLOOKUP(B36,Données!$A$1:$G$533,7,FALSE))</f>
        <v>F</v>
      </c>
      <c r="H36" s="95">
        <v>8.8425925925925911E-3</v>
      </c>
      <c r="I36" s="96">
        <f t="shared" si="0"/>
        <v>9.4240837696335102</v>
      </c>
      <c r="J36" s="93"/>
      <c r="K36" s="93"/>
      <c r="M36" s="1">
        <v>35</v>
      </c>
      <c r="N36" s="3">
        <v>267</v>
      </c>
      <c r="O36" s="2" t="str">
        <f>IF($C36="","",VLOOKUP(N36,Données!$A$1:$G$533,2,FALSE))</f>
        <v>HERBEL</v>
      </c>
      <c r="P36" s="2" t="str">
        <f>IF($C36="","",VLOOKUP(N36,Données!$A$1:$G$533,3,FALSE))</f>
        <v>Enzo</v>
      </c>
      <c r="Q36" s="2" t="str">
        <f>IF($C36="","",VLOOKUP(N36,Données!$A$1:$G$533,4,FALSE))</f>
        <v xml:space="preserve">PAGNOL </v>
      </c>
      <c r="R36" s="91" t="s">
        <v>702</v>
      </c>
      <c r="S36" s="2" t="str">
        <f>IF($C36="","",VLOOKUP(N36,Données!$A$1:$G$533,7,FALSE))</f>
        <v>M</v>
      </c>
      <c r="T36" s="95">
        <v>7.2569444444444443E-3</v>
      </c>
      <c r="U36" s="96">
        <f t="shared" si="1"/>
        <v>11.483253588516746</v>
      </c>
      <c r="Y36" s="1">
        <v>35</v>
      </c>
      <c r="Z36" s="3">
        <v>585</v>
      </c>
      <c r="AA36" s="2" t="str">
        <f>IF($B36="","",VLOOKUP(Z36,Données!$A$1:$G$533,2,FALSE))</f>
        <v>VILOCY</v>
      </c>
      <c r="AB36" s="2" t="str">
        <f>IF($B36="","",VLOOKUP(Z36,Données!$A$1:$G$533,3,FALSE))</f>
        <v>Enza</v>
      </c>
      <c r="AC36" s="2" t="str">
        <f>IF($B36="","",VLOOKUP(Z36,Données!$A$1:$G$533,4,FALSE))</f>
        <v>Sully</v>
      </c>
      <c r="AD36" s="91" t="s">
        <v>713</v>
      </c>
      <c r="AE36" s="2" t="str">
        <f>IF($B36="","",VLOOKUP(Z36,Données!$A$1:$G$533,7,FALSE))</f>
        <v>F</v>
      </c>
      <c r="AF36" s="95"/>
      <c r="AG36" s="96" t="str">
        <f t="shared" si="2"/>
        <v/>
      </c>
      <c r="AJ36" s="1">
        <v>35</v>
      </c>
      <c r="AK36" s="3">
        <v>309</v>
      </c>
      <c r="AL36" s="2" t="str">
        <f>IF($B36="","",VLOOKUP(AK36,Données!$A$1:$G$533,2,FALSE))</f>
        <v>BEN ROMAR</v>
      </c>
      <c r="AM36" s="2" t="str">
        <f>IF($B36="","",VLOOKUP(AK36,Données!$A$1:$G$533,3,FALSE))</f>
        <v>Issam</v>
      </c>
      <c r="AN36" s="2" t="str">
        <f>IF($B36="","",VLOOKUP(AK36,Données!$A$1:$G$533,4,FALSE))</f>
        <v xml:space="preserve">Galilée </v>
      </c>
      <c r="AO36" s="91" t="s">
        <v>737</v>
      </c>
      <c r="AP36" s="2" t="str">
        <f>IF($B36="","",VLOOKUP(AK36,Données!$A$1:$G$533,7,FALSE))</f>
        <v>M</v>
      </c>
      <c r="AQ36" s="95"/>
      <c r="AR36" s="96" t="str">
        <f t="shared" si="3"/>
        <v/>
      </c>
    </row>
    <row r="37" spans="1:44" x14ac:dyDescent="0.2">
      <c r="A37">
        <v>36</v>
      </c>
      <c r="B37" s="3">
        <v>162</v>
      </c>
      <c r="C37" s="2" t="str">
        <f>IF($B37="","",VLOOKUP(B37,Données!$A$1:$G$533,2,FALSE))</f>
        <v>SAKI</v>
      </c>
      <c r="D37" s="2" t="str">
        <f>IF($B37="","",VLOOKUP(B37,Données!$A$1:$G$533,3,FALSE))</f>
        <v>SHADENE</v>
      </c>
      <c r="E37" s="2" t="str">
        <f>IF($B37="","",VLOOKUP(B37,Données!$A$1:$G$533,4,FALSE))</f>
        <v xml:space="preserve">Saint-Louis Bonnières </v>
      </c>
      <c r="F37" s="91" t="s">
        <v>677</v>
      </c>
      <c r="G37" s="2" t="str">
        <f>IF($B37="","",VLOOKUP(B37,Données!$A$1:$G$533,7,FALSE))</f>
        <v>F</v>
      </c>
      <c r="H37" s="95">
        <v>8.8425925925925894E-3</v>
      </c>
      <c r="I37" s="96">
        <f t="shared" si="0"/>
        <v>9.4240837696335102</v>
      </c>
      <c r="J37" s="93"/>
      <c r="K37" s="93"/>
      <c r="M37" s="1">
        <v>36</v>
      </c>
      <c r="N37" s="3">
        <v>279</v>
      </c>
      <c r="O37" s="2" t="str">
        <f>IF($C37="","",VLOOKUP(N37,Données!$A$1:$G$533,2,FALSE))</f>
        <v>LE BAIL</v>
      </c>
      <c r="P37" s="2" t="str">
        <f>IF($C37="","",VLOOKUP(N37,Données!$A$1:$G$533,3,FALSE))</f>
        <v>CLEMENT</v>
      </c>
      <c r="Q37" s="2" t="str">
        <f>IF($C37="","",VLOOKUP(N37,Données!$A$1:$G$533,4,FALSE))</f>
        <v xml:space="preserve">Saint-Louis Bonnières </v>
      </c>
      <c r="R37" s="91" t="s">
        <v>702</v>
      </c>
      <c r="S37" s="2" t="str">
        <f>IF($C37="","",VLOOKUP(N37,Données!$A$1:$G$533,7,FALSE))</f>
        <v>M</v>
      </c>
      <c r="T37" s="95"/>
      <c r="U37" s="96" t="str">
        <f t="shared" si="1"/>
        <v/>
      </c>
      <c r="Y37" s="1">
        <v>36</v>
      </c>
      <c r="Z37" s="3">
        <v>462</v>
      </c>
      <c r="AA37" s="2" t="str">
        <f>IF($B37="","",VLOOKUP(Z37,Données!$A$1:$G$533,2,FALSE))</f>
        <v>CAUSSÉ</v>
      </c>
      <c r="AB37" s="2" t="str">
        <f>IF($B37="","",VLOOKUP(Z37,Données!$A$1:$G$533,3,FALSE))</f>
        <v>Zoé</v>
      </c>
      <c r="AC37" s="2" t="str">
        <f>IF($B37="","",VLOOKUP(Z37,Données!$A$1:$G$533,4,FALSE))</f>
        <v xml:space="preserve">Galilée </v>
      </c>
      <c r="AD37" s="91" t="s">
        <v>713</v>
      </c>
      <c r="AE37" s="2" t="str">
        <f>IF($B37="","",VLOOKUP(Z37,Données!$A$1:$G$533,7,FALSE))</f>
        <v>F</v>
      </c>
      <c r="AF37" s="95"/>
      <c r="AG37" s="96" t="str">
        <f t="shared" si="2"/>
        <v/>
      </c>
      <c r="AJ37" s="1">
        <v>36</v>
      </c>
      <c r="AK37" s="3">
        <v>545</v>
      </c>
      <c r="AL37" s="2" t="str">
        <f>IF($B37="","",VLOOKUP(AK37,Données!$A$1:$G$533,2,FALSE))</f>
        <v>Mendes</v>
      </c>
      <c r="AM37" s="2" t="str">
        <f>IF($B37="","",VLOOKUP(AK37,Données!$A$1:$G$533,3,FALSE))</f>
        <v>Videtto</v>
      </c>
      <c r="AN37" s="2" t="str">
        <f>IF($B37="","",VLOOKUP(AK37,Données!$A$1:$G$533,4,FALSE))</f>
        <v>Gassicourt</v>
      </c>
      <c r="AO37" s="91" t="s">
        <v>737</v>
      </c>
      <c r="AP37" s="2" t="str">
        <f>IF($B37="","",VLOOKUP(AK37,Données!$A$1:$G$533,7,FALSE))</f>
        <v>M</v>
      </c>
      <c r="AQ37" s="95"/>
      <c r="AR37" s="96" t="str">
        <f t="shared" si="3"/>
        <v/>
      </c>
    </row>
    <row r="38" spans="1:44" x14ac:dyDescent="0.2">
      <c r="A38">
        <v>37</v>
      </c>
      <c r="B38" s="3">
        <v>186</v>
      </c>
      <c r="C38" s="2" t="str">
        <f>IF($B38="","",VLOOKUP(B38,Données!$A$1:$G$533,2,FALSE))</f>
        <v>PISON</v>
      </c>
      <c r="D38" s="2" t="str">
        <f>IF($B38="","",VLOOKUP(B38,Données!$A$1:$G$533,3,FALSE))</f>
        <v>Mellina</v>
      </c>
      <c r="E38" s="2" t="str">
        <f>IF($B38="","",VLOOKUP(B38,Données!$A$1:$G$533,4,FALSE))</f>
        <v xml:space="preserve">Galilée </v>
      </c>
      <c r="F38" s="91" t="s">
        <v>677</v>
      </c>
      <c r="G38" s="2" t="str">
        <f>IF($B38="","",VLOOKUP(B38,Données!$A$1:$G$533,7,FALSE))</f>
        <v>F</v>
      </c>
      <c r="H38" s="95">
        <v>8.9120370370370378E-3</v>
      </c>
      <c r="I38" s="96">
        <f t="shared" si="0"/>
        <v>9.3506493506493502</v>
      </c>
      <c r="J38" s="93"/>
      <c r="K38" s="93"/>
      <c r="M38" s="1">
        <v>37</v>
      </c>
      <c r="N38" s="3">
        <v>209</v>
      </c>
      <c r="O38" s="2" t="str">
        <f>IF($C38="","",VLOOKUP(N38,Données!$A$1:$G$533,2,FALSE))</f>
        <v>Guelmi</v>
      </c>
      <c r="P38" s="2" t="str">
        <f>IF($C38="","",VLOOKUP(N38,Données!$A$1:$G$533,3,FALSE))</f>
        <v>Mohamed</v>
      </c>
      <c r="Q38" s="2" t="str">
        <f>IF($C38="","",VLOOKUP(N38,Données!$A$1:$G$533,4,FALSE))</f>
        <v>Albert Thierry</v>
      </c>
      <c r="R38" s="91" t="s">
        <v>702</v>
      </c>
      <c r="S38" s="2" t="str">
        <f>IF($C38="","",VLOOKUP(N38,Données!$A$1:$G$533,7,FALSE))</f>
        <v>M</v>
      </c>
      <c r="T38" s="95"/>
      <c r="U38" s="96" t="str">
        <f t="shared" si="1"/>
        <v/>
      </c>
      <c r="Y38" s="1">
        <v>37</v>
      </c>
      <c r="Z38" s="3">
        <v>452</v>
      </c>
      <c r="AA38" s="2" t="str">
        <f>IF($B38="","",VLOOKUP(Z38,Données!$A$1:$G$533,2,FALSE))</f>
        <v>GONZALEZ</v>
      </c>
      <c r="AB38" s="2" t="str">
        <f>IF($B38="","",VLOOKUP(Z38,Données!$A$1:$G$533,3,FALSE))</f>
        <v>THALLIA</v>
      </c>
      <c r="AC38" s="2" t="str">
        <f>IF($B38="","",VLOOKUP(Z38,Données!$A$1:$G$533,4,FALSE))</f>
        <v>SULLY</v>
      </c>
      <c r="AD38" s="91" t="s">
        <v>713</v>
      </c>
      <c r="AE38" s="2" t="str">
        <f>IF($B38="","",VLOOKUP(Z38,Données!$A$1:$G$533,7,FALSE))</f>
        <v>F</v>
      </c>
      <c r="AF38" s="95"/>
      <c r="AG38" s="96" t="str">
        <f t="shared" si="2"/>
        <v/>
      </c>
      <c r="AJ38" s="1">
        <v>37</v>
      </c>
      <c r="AK38" s="3">
        <v>568</v>
      </c>
      <c r="AL38" s="2" t="str">
        <f>IF($B38="","",VLOOKUP(AK38,Données!$A$1:$G$533,2,FALSE))</f>
        <v>LINTANFF</v>
      </c>
      <c r="AM38" s="2" t="str">
        <f>IF($B38="","",VLOOKUP(AK38,Données!$A$1:$G$533,3,FALSE))</f>
        <v>Corentin</v>
      </c>
      <c r="AN38" s="2" t="str">
        <f>IF($B38="","",VLOOKUP(AK38,Données!$A$1:$G$533,4,FALSE))</f>
        <v>Sully</v>
      </c>
      <c r="AO38" s="91" t="s">
        <v>737</v>
      </c>
      <c r="AP38" s="2" t="str">
        <f>IF($B38="","",VLOOKUP(AK38,Données!$A$1:$G$533,7,FALSE))</f>
        <v>M</v>
      </c>
      <c r="AQ38" s="95"/>
      <c r="AR38" s="96" t="str">
        <f t="shared" si="3"/>
        <v/>
      </c>
    </row>
    <row r="39" spans="1:44" x14ac:dyDescent="0.2">
      <c r="A39">
        <v>38</v>
      </c>
      <c r="B39" s="3">
        <v>166</v>
      </c>
      <c r="C39" s="2" t="str">
        <f>IF($B39="","",VLOOKUP(B39,Données!$A$1:$G$533,2,FALSE))</f>
        <v>BENSADOUNE</v>
      </c>
      <c r="D39" s="2" t="str">
        <f>IF($B39="","",VLOOKUP(B39,Données!$A$1:$G$533,3,FALSE))</f>
        <v>ELYANA</v>
      </c>
      <c r="E39" s="2" t="str">
        <f>IF($B39="","",VLOOKUP(B39,Données!$A$1:$G$533,4,FALSE))</f>
        <v>SULLY</v>
      </c>
      <c r="F39" s="91" t="s">
        <v>677</v>
      </c>
      <c r="G39" s="2" t="str">
        <f>IF($B39="","",VLOOKUP(B39,Données!$A$1:$G$533,7,FALSE))</f>
        <v>F</v>
      </c>
      <c r="H39" s="95">
        <v>8.9699074074074073E-3</v>
      </c>
      <c r="I39" s="96">
        <f t="shared" si="0"/>
        <v>9.2903225806451619</v>
      </c>
      <c r="J39" s="93"/>
      <c r="K39" s="93"/>
      <c r="M39" s="1">
        <v>38</v>
      </c>
      <c r="N39" s="3">
        <v>576</v>
      </c>
      <c r="O39" s="2" t="str">
        <f>IF($C39="","",VLOOKUP(N39,Données!$A$1:$G$533,2,FALSE))</f>
        <v>CISSE</v>
      </c>
      <c r="P39" s="2" t="str">
        <f>IF($C39="","",VLOOKUP(N39,Données!$A$1:$G$533,3,FALSE))</f>
        <v>Mamadou</v>
      </c>
      <c r="Q39" s="2" t="str">
        <f>IF($C39="","",VLOOKUP(N39,Données!$A$1:$G$533,4,FALSE))</f>
        <v xml:space="preserve">Galilée </v>
      </c>
      <c r="R39" s="91" t="s">
        <v>702</v>
      </c>
      <c r="S39" s="2" t="str">
        <f>IF($C39="","",VLOOKUP(N39,Données!$A$1:$G$533,7,FALSE))</f>
        <v>M</v>
      </c>
      <c r="T39" s="95"/>
      <c r="U39" s="96" t="str">
        <f t="shared" si="1"/>
        <v/>
      </c>
      <c r="Y39" s="1">
        <v>38</v>
      </c>
      <c r="Z39" s="3">
        <v>432</v>
      </c>
      <c r="AA39" s="2" t="str">
        <f>IF($B39="","",VLOOKUP(Z39,Données!$A$1:$G$533,2,FALSE))</f>
        <v>GUETTAF</v>
      </c>
      <c r="AB39" s="2" t="str">
        <f>IF($B39="","",VLOOKUP(Z39,Données!$A$1:$G$533,3,FALSE))</f>
        <v>Fatiha</v>
      </c>
      <c r="AC39" s="2" t="str">
        <f>IF($B39="","",VLOOKUP(Z39,Données!$A$1:$G$533,4,FALSE))</f>
        <v>Pasteur</v>
      </c>
      <c r="AD39" s="91" t="s">
        <v>713</v>
      </c>
      <c r="AE39" s="2" t="str">
        <f>IF($B39="","",VLOOKUP(Z39,Données!$A$1:$G$533,7,FALSE))</f>
        <v>F</v>
      </c>
      <c r="AF39" s="95">
        <v>1.1805555555555555E-2</v>
      </c>
      <c r="AG39" s="96">
        <f t="shared" si="2"/>
        <v>8.8235294117647065</v>
      </c>
      <c r="AJ39" s="1">
        <v>38</v>
      </c>
      <c r="AK39" s="3">
        <v>527</v>
      </c>
      <c r="AL39" s="2" t="str">
        <f>IF($B39="","",VLOOKUP(AK39,Données!$A$1:$G$533,2,FALSE))</f>
        <v>BEAUJARD</v>
      </c>
      <c r="AM39" s="2" t="str">
        <f>IF($B39="","",VLOOKUP(AK39,Données!$A$1:$G$533,3,FALSE))</f>
        <v>Alexandre</v>
      </c>
      <c r="AN39" s="2" t="str">
        <f>IF($B39="","",VLOOKUP(AK39,Données!$A$1:$G$533,4,FALSE))</f>
        <v>CHENIER</v>
      </c>
      <c r="AO39" s="91" t="s">
        <v>737</v>
      </c>
      <c r="AP39" s="2" t="str">
        <f>IF($B39="","",VLOOKUP(AK39,Données!$A$1:$G$533,7,FALSE))</f>
        <v>M</v>
      </c>
      <c r="AQ39" s="95"/>
      <c r="AR39" s="96" t="str">
        <f t="shared" si="3"/>
        <v/>
      </c>
    </row>
    <row r="40" spans="1:44" x14ac:dyDescent="0.2">
      <c r="A40">
        <v>39</v>
      </c>
      <c r="B40" s="3">
        <v>167</v>
      </c>
      <c r="C40" s="2" t="str">
        <f>IF($B40="","",VLOOKUP(B40,Données!$A$1:$G$533,2,FALSE))</f>
        <v>BELLUNE</v>
      </c>
      <c r="D40" s="2" t="str">
        <f>IF($B40="","",VLOOKUP(B40,Données!$A$1:$G$533,3,FALSE))</f>
        <v>LINDSAY</v>
      </c>
      <c r="E40" s="2" t="str">
        <f>IF($B40="","",VLOOKUP(B40,Données!$A$1:$G$533,4,FALSE))</f>
        <v>SULLY</v>
      </c>
      <c r="F40" s="91" t="s">
        <v>677</v>
      </c>
      <c r="G40" s="2" t="str">
        <f>IF($B40="","",VLOOKUP(B40,Données!$A$1:$G$533,7,FALSE))</f>
        <v>F</v>
      </c>
      <c r="H40" s="95">
        <v>9.0624999999999994E-3</v>
      </c>
      <c r="I40" s="96">
        <f t="shared" si="0"/>
        <v>9.1954022988505759</v>
      </c>
      <c r="J40" s="93"/>
      <c r="K40" s="93"/>
      <c r="M40" s="1">
        <v>39</v>
      </c>
      <c r="N40" s="3">
        <v>275</v>
      </c>
      <c r="O40" s="2" t="str">
        <f>IF($C40="","",VLOOKUP(N40,Données!$A$1:$G$533,2,FALSE))</f>
        <v>BORSALI</v>
      </c>
      <c r="P40" s="2" t="str">
        <f>IF($C40="","",VLOOKUP(N40,Données!$A$1:$G$533,3,FALSE))</f>
        <v>KACI</v>
      </c>
      <c r="Q40" s="2" t="str">
        <f>IF($C40="","",VLOOKUP(N40,Données!$A$1:$G$533,4,FALSE))</f>
        <v xml:space="preserve">Saint-Louis Bonnières </v>
      </c>
      <c r="R40" s="91" t="s">
        <v>702</v>
      </c>
      <c r="S40" s="2" t="str">
        <f>IF($C40="","",VLOOKUP(N40,Données!$A$1:$G$533,7,FALSE))</f>
        <v>M</v>
      </c>
      <c r="T40" s="95"/>
      <c r="U40" s="96" t="str">
        <f t="shared" si="1"/>
        <v/>
      </c>
      <c r="Y40" s="1">
        <v>39</v>
      </c>
      <c r="Z40" s="3">
        <v>466</v>
      </c>
      <c r="AA40" s="2" t="str">
        <f>IF($B40="","",VLOOKUP(Z40,Données!$A$1:$G$533,2,FALSE))</f>
        <v>TITREN</v>
      </c>
      <c r="AB40" s="2" t="str">
        <f>IF($B40="","",VLOOKUP(Z40,Données!$A$1:$G$533,3,FALSE))</f>
        <v>Lilou</v>
      </c>
      <c r="AC40" s="2" t="str">
        <f>IF($B40="","",VLOOKUP(Z40,Données!$A$1:$G$533,4,FALSE))</f>
        <v xml:space="preserve">Galilée </v>
      </c>
      <c r="AD40" s="91" t="s">
        <v>713</v>
      </c>
      <c r="AE40" s="2" t="str">
        <f>IF($B40="","",VLOOKUP(Z40,Données!$A$1:$G$533,7,FALSE))</f>
        <v>F</v>
      </c>
      <c r="AF40" s="95"/>
      <c r="AG40" s="96" t="str">
        <f t="shared" si="2"/>
        <v/>
      </c>
      <c r="AJ40" s="1">
        <v>39</v>
      </c>
      <c r="AK40" s="3">
        <v>317</v>
      </c>
      <c r="AL40" s="2" t="str">
        <f>IF($B40="","",VLOOKUP(AK40,Données!$A$1:$G$533,2,FALSE))</f>
        <v>FARES</v>
      </c>
      <c r="AM40" s="2" t="str">
        <f>IF($B40="","",VLOOKUP(AK40,Données!$A$1:$G$533,3,FALSE))</f>
        <v>Amine</v>
      </c>
      <c r="AN40" s="2" t="str">
        <f>IF($B40="","",VLOOKUP(AK40,Données!$A$1:$G$533,4,FALSE))</f>
        <v xml:space="preserve">Galilée </v>
      </c>
      <c r="AO40" s="91" t="s">
        <v>737</v>
      </c>
      <c r="AP40" s="2" t="str">
        <f>IF($B40="","",VLOOKUP(AK40,Données!$A$1:$G$533,7,FALSE))</f>
        <v>M</v>
      </c>
      <c r="AQ40" s="95"/>
      <c r="AR40" s="96" t="str">
        <f t="shared" si="3"/>
        <v/>
      </c>
    </row>
    <row r="41" spans="1:44" x14ac:dyDescent="0.2">
      <c r="A41">
        <v>40</v>
      </c>
      <c r="B41" s="3">
        <v>142</v>
      </c>
      <c r="C41" s="2" t="str">
        <f>IF($B41="","",VLOOKUP(B41,Données!$A$1:$G$533,2,FALSE))</f>
        <v>GARNIER</v>
      </c>
      <c r="D41" s="2" t="str">
        <f>IF($B41="","",VLOOKUP(B41,Données!$A$1:$G$533,3,FALSE))</f>
        <v>Lalie</v>
      </c>
      <c r="E41" s="2" t="str">
        <f>IF($B41="","",VLOOKUP(B41,Données!$A$1:$G$533,4,FALSE))</f>
        <v xml:space="preserve">PAGNOL </v>
      </c>
      <c r="F41" s="91" t="s">
        <v>677</v>
      </c>
      <c r="G41" s="2" t="str">
        <f>IF($B41="","",VLOOKUP(B41,Données!$A$1:$G$533,7,FALSE))</f>
        <v>F</v>
      </c>
      <c r="H41" s="95">
        <v>9.1435185185185178E-3</v>
      </c>
      <c r="I41" s="96">
        <f t="shared" si="0"/>
        <v>9.113924050632912</v>
      </c>
      <c r="J41" s="93"/>
      <c r="K41" s="93"/>
      <c r="M41" s="1">
        <v>40</v>
      </c>
      <c r="N41" s="3">
        <v>582</v>
      </c>
      <c r="O41" s="2" t="str">
        <f>IF($C41="","",VLOOKUP(N41,Données!$A$1:$G$533,2,FALSE))</f>
        <v>DRAME</v>
      </c>
      <c r="P41" s="2" t="str">
        <f>IF($C41="","",VLOOKUP(N41,Données!$A$1:$G$533,3,FALSE))</f>
        <v>Alfoussene</v>
      </c>
      <c r="Q41" s="2" t="str">
        <f>IF($C41="","",VLOOKUP(N41,Données!$A$1:$G$533,4,FALSE))</f>
        <v xml:space="preserve">Galilée </v>
      </c>
      <c r="R41" s="91" t="s">
        <v>702</v>
      </c>
      <c r="S41" s="2" t="str">
        <f>IF($C41="","",VLOOKUP(N41,Données!$A$1:$G$533,7,FALSE))</f>
        <v>M</v>
      </c>
      <c r="T41" s="95"/>
      <c r="U41" s="96" t="str">
        <f t="shared" si="1"/>
        <v/>
      </c>
      <c r="Y41" s="1">
        <v>40</v>
      </c>
      <c r="Z41" s="3">
        <v>422</v>
      </c>
      <c r="AA41" s="2" t="str">
        <f>IF($B41="","",VLOOKUP(Z41,Données!$A$1:$G$533,2,FALSE))</f>
        <v>GIRAUD</v>
      </c>
      <c r="AB41" s="2" t="str">
        <f>IF($B41="","",VLOOKUP(Z41,Données!$A$1:$G$533,3,FALSE))</f>
        <v>Mathylde</v>
      </c>
      <c r="AC41" s="2" t="str">
        <f>IF($B41="","",VLOOKUP(Z41,Données!$A$1:$G$533,4,FALSE))</f>
        <v>FERRY</v>
      </c>
      <c r="AD41" s="91" t="s">
        <v>713</v>
      </c>
      <c r="AE41" s="2" t="str">
        <f>IF($B41="","",VLOOKUP(Z41,Données!$A$1:$G$533,7,FALSE))</f>
        <v>F</v>
      </c>
      <c r="AF41" s="95">
        <v>1.2638888888888889E-2</v>
      </c>
      <c r="AG41" s="96">
        <f t="shared" si="2"/>
        <v>8.2417582417582427</v>
      </c>
      <c r="AJ41" s="1">
        <v>40</v>
      </c>
      <c r="AK41" s="3">
        <v>564</v>
      </c>
      <c r="AL41" s="2" t="str">
        <f>IF($B41="","",VLOOKUP(AK41,Données!$A$1:$G$533,2,FALSE))</f>
        <v>BOUREL</v>
      </c>
      <c r="AM41" s="2" t="str">
        <f>IF($B41="","",VLOOKUP(AK41,Données!$A$1:$G$533,3,FALSE))</f>
        <v>CELESTIN</v>
      </c>
      <c r="AN41" s="2" t="str">
        <f>IF($B41="","",VLOOKUP(AK41,Données!$A$1:$G$533,4,FALSE))</f>
        <v xml:space="preserve">Saint-Louis Bonnières </v>
      </c>
      <c r="AO41" s="91" t="s">
        <v>737</v>
      </c>
      <c r="AP41" s="2" t="str">
        <f>IF($B41="","",VLOOKUP(AK41,Données!$A$1:$G$533,7,FALSE))</f>
        <v>M</v>
      </c>
      <c r="AQ41" s="95"/>
      <c r="AR41" s="96" t="str">
        <f t="shared" si="3"/>
        <v/>
      </c>
    </row>
    <row r="42" spans="1:44" x14ac:dyDescent="0.2">
      <c r="A42">
        <v>41</v>
      </c>
      <c r="B42" s="3">
        <v>177</v>
      </c>
      <c r="C42" s="2" t="str">
        <f>IF($B42="","",VLOOKUP(B42,Données!$A$1:$G$533,2,FALSE))</f>
        <v>ROUXEL</v>
      </c>
      <c r="D42" s="2" t="str">
        <f>IF($B42="","",VLOOKUP(B42,Données!$A$1:$G$533,3,FALSE))</f>
        <v>Cassandra</v>
      </c>
      <c r="E42" s="2" t="str">
        <f>IF($B42="","",VLOOKUP(B42,Données!$A$1:$G$533,4,FALSE))</f>
        <v xml:space="preserve">PAGNOL </v>
      </c>
      <c r="F42" s="91" t="s">
        <v>677</v>
      </c>
      <c r="G42" s="2" t="str">
        <f>IF($B42="","",VLOOKUP(B42,Données!$A$1:$G$533,7,FALSE))</f>
        <v>F</v>
      </c>
      <c r="H42" s="95">
        <v>9.1435185185185178E-3</v>
      </c>
      <c r="I42" s="96">
        <f t="shared" si="0"/>
        <v>9.113924050632912</v>
      </c>
      <c r="J42" s="93"/>
      <c r="K42" s="93"/>
      <c r="M42" s="1">
        <v>41</v>
      </c>
      <c r="N42" s="3">
        <v>276</v>
      </c>
      <c r="O42" s="2" t="str">
        <f>IF($C42="","",VLOOKUP(N42,Données!$A$1:$G$533,2,FALSE))</f>
        <v>STURTZER</v>
      </c>
      <c r="P42" s="2" t="str">
        <f>IF($C42="","",VLOOKUP(N42,Données!$A$1:$G$533,3,FALSE))</f>
        <v>LOUIS</v>
      </c>
      <c r="Q42" s="2" t="str">
        <f>IF($C42="","",VLOOKUP(N42,Données!$A$1:$G$533,4,FALSE))</f>
        <v xml:space="preserve">Saint-Louis Bonnières </v>
      </c>
      <c r="R42" s="91" t="s">
        <v>702</v>
      </c>
      <c r="S42" s="2" t="str">
        <f>IF($C42="","",VLOOKUP(N42,Données!$A$1:$G$533,7,FALSE))</f>
        <v>M</v>
      </c>
      <c r="T42" s="95"/>
      <c r="U42" s="96" t="str">
        <f t="shared" si="1"/>
        <v/>
      </c>
      <c r="Y42" s="1">
        <v>41</v>
      </c>
      <c r="Z42" s="3">
        <v>328</v>
      </c>
      <c r="AA42" s="2" t="str">
        <f>IF($B42="","",VLOOKUP(Z42,Données!$A$1:$G$533,2,FALSE))</f>
        <v>DIARRA</v>
      </c>
      <c r="AB42" s="2" t="str">
        <f>IF($B42="","",VLOOKUP(Z42,Données!$A$1:$G$533,3,FALSE))</f>
        <v>Fatoumata</v>
      </c>
      <c r="AC42" s="2" t="str">
        <f>IF($B42="","",VLOOKUP(Z42,Données!$A$1:$G$533,4,FALSE))</f>
        <v>Chenier</v>
      </c>
      <c r="AD42" s="91" t="s">
        <v>713</v>
      </c>
      <c r="AE42" s="2" t="str">
        <f>IF($B42="","",VLOOKUP(Z42,Données!$A$1:$G$533,7,FALSE))</f>
        <v>F</v>
      </c>
      <c r="AF42" s="95"/>
      <c r="AG42" s="96" t="str">
        <f t="shared" si="2"/>
        <v/>
      </c>
      <c r="AJ42" s="1">
        <v>41</v>
      </c>
      <c r="AK42" s="3">
        <v>562</v>
      </c>
      <c r="AL42" s="2" t="str">
        <f>IF($B42="","",VLOOKUP(AK42,Données!$A$1:$G$533,2,FALSE))</f>
        <v>DUBOIS</v>
      </c>
      <c r="AM42" s="2" t="str">
        <f>IF($B42="","",VLOOKUP(AK42,Données!$A$1:$G$533,3,FALSE))</f>
        <v>BASTIEN</v>
      </c>
      <c r="AN42" s="2" t="str">
        <f>IF($B42="","",VLOOKUP(AK42,Données!$A$1:$G$533,4,FALSE))</f>
        <v xml:space="preserve">Saint-Louis Bonnières </v>
      </c>
      <c r="AO42" s="91" t="s">
        <v>737</v>
      </c>
      <c r="AP42" s="2" t="str">
        <f>IF($B42="","",VLOOKUP(AK42,Données!$A$1:$G$533,7,FALSE))</f>
        <v>M</v>
      </c>
      <c r="AQ42" s="95"/>
      <c r="AR42" s="96" t="str">
        <f t="shared" si="3"/>
        <v/>
      </c>
    </row>
    <row r="43" spans="1:44" x14ac:dyDescent="0.2">
      <c r="A43">
        <v>42</v>
      </c>
      <c r="B43" s="3">
        <v>185</v>
      </c>
      <c r="C43" s="2" t="str">
        <f>IF($B43="","",VLOOKUP(B43,Données!$A$1:$G$533,2,FALSE))</f>
        <v>PEULVAST</v>
      </c>
      <c r="D43" s="2" t="str">
        <f>IF($B43="","",VLOOKUP(B43,Données!$A$1:$G$533,3,FALSE))</f>
        <v>Anouk</v>
      </c>
      <c r="E43" s="2" t="str">
        <f>IF($B43="","",VLOOKUP(B43,Données!$A$1:$G$533,4,FALSE))</f>
        <v xml:space="preserve">Galilée </v>
      </c>
      <c r="F43" s="91" t="s">
        <v>677</v>
      </c>
      <c r="G43" s="2" t="str">
        <f>IF($B43="","",VLOOKUP(B43,Données!$A$1:$G$533,7,FALSE))</f>
        <v>F</v>
      </c>
      <c r="H43" s="95">
        <v>9.1435185185185178E-3</v>
      </c>
      <c r="I43" s="96">
        <f t="shared" si="0"/>
        <v>9.113924050632912</v>
      </c>
      <c r="J43" s="93"/>
      <c r="K43" s="93"/>
      <c r="M43" s="1">
        <v>42</v>
      </c>
      <c r="N43" s="3">
        <v>300</v>
      </c>
      <c r="O43" s="2" t="str">
        <f>IF($C43="","",VLOOKUP(N43,Données!$A$1:$G$533,2,FALSE))</f>
        <v>DAHMANI</v>
      </c>
      <c r="P43" s="2" t="str">
        <f>IF($C43="","",VLOOKUP(N43,Données!$A$1:$G$533,3,FALSE))</f>
        <v>Adnan</v>
      </c>
      <c r="Q43" s="2" t="str">
        <f>IF($C43="","",VLOOKUP(N43,Données!$A$1:$G$533,4,FALSE))</f>
        <v>SULLY</v>
      </c>
      <c r="R43" s="91" t="s">
        <v>702</v>
      </c>
      <c r="S43" s="2" t="str">
        <f>IF($C43="","",VLOOKUP(N43,Données!$A$1:$G$533,7,FALSE))</f>
        <v>M</v>
      </c>
      <c r="T43" s="95"/>
      <c r="U43" s="96" t="str">
        <f t="shared" si="1"/>
        <v/>
      </c>
      <c r="Y43" s="1">
        <v>42</v>
      </c>
      <c r="Z43" s="3">
        <v>457</v>
      </c>
      <c r="AA43" s="2" t="str">
        <f>IF($B43="","",VLOOKUP(Z43,Données!$A$1:$G$533,2,FALSE))</f>
        <v>LACHGAR</v>
      </c>
      <c r="AB43" s="2" t="str">
        <f>IF($B43="","",VLOOKUP(Z43,Données!$A$1:$G$533,3,FALSE))</f>
        <v>Sana</v>
      </c>
      <c r="AC43" s="2" t="str">
        <f>IF($B43="","",VLOOKUP(Z43,Données!$A$1:$G$533,4,FALSE))</f>
        <v xml:space="preserve">Galilée </v>
      </c>
      <c r="AD43" s="91" t="s">
        <v>713</v>
      </c>
      <c r="AE43" s="2" t="str">
        <f>IF($B43="","",VLOOKUP(Z43,Données!$A$1:$G$533,7,FALSE))</f>
        <v>F</v>
      </c>
      <c r="AF43" s="95"/>
      <c r="AG43" s="96" t="str">
        <f t="shared" si="2"/>
        <v/>
      </c>
      <c r="AJ43" s="1">
        <v>42</v>
      </c>
      <c r="AK43" s="3">
        <v>560</v>
      </c>
      <c r="AL43" s="2" t="str">
        <f>IF($B43="","",VLOOKUP(AK43,Données!$A$1:$G$533,2,FALSE))</f>
        <v>HANIN</v>
      </c>
      <c r="AM43" s="2" t="str">
        <f>IF($B43="","",VLOOKUP(AK43,Données!$A$1:$G$533,3,FALSE))</f>
        <v>LOUIS</v>
      </c>
      <c r="AN43" s="2" t="str">
        <f>IF($B43="","",VLOOKUP(AK43,Données!$A$1:$G$533,4,FALSE))</f>
        <v xml:space="preserve">Saint-Louis Bonnières </v>
      </c>
      <c r="AO43" s="91" t="s">
        <v>737</v>
      </c>
      <c r="AP43" s="2" t="str">
        <f>IF($B43="","",VLOOKUP(AK43,Données!$A$1:$G$533,7,FALSE))</f>
        <v>M</v>
      </c>
      <c r="AQ43" s="95">
        <v>9.3518518518518525E-3</v>
      </c>
      <c r="AR43" s="96">
        <f t="shared" si="3"/>
        <v>12.475247524752474</v>
      </c>
    </row>
    <row r="44" spans="1:44" x14ac:dyDescent="0.2">
      <c r="A44">
        <v>43</v>
      </c>
      <c r="B44" s="3">
        <v>119</v>
      </c>
      <c r="C44" s="2" t="str">
        <f>IF($B44="","",VLOOKUP(B44,Données!$A$1:$G$533,2,FALSE))</f>
        <v>SLIMANI</v>
      </c>
      <c r="D44" s="2" t="str">
        <f>IF($B44="","",VLOOKUP(B44,Données!$A$1:$G$533,3,FALSE))</f>
        <v>sabrina</v>
      </c>
      <c r="E44" s="2" t="str">
        <f>IF($B44="","",VLOOKUP(B44,Données!$A$1:$G$533,4,FALSE))</f>
        <v>Clemenceau</v>
      </c>
      <c r="F44" s="91" t="s">
        <v>677</v>
      </c>
      <c r="G44" s="2" t="str">
        <f>IF($B44="","",VLOOKUP(B44,Données!$A$1:$G$533,7,FALSE))</f>
        <v>F</v>
      </c>
      <c r="H44" s="95">
        <v>9.1435185185185196E-3</v>
      </c>
      <c r="I44" s="96">
        <f t="shared" si="0"/>
        <v>9.1139240506329102</v>
      </c>
      <c r="J44" s="93"/>
      <c r="K44" s="93"/>
      <c r="M44" s="1">
        <v>43</v>
      </c>
      <c r="N44" s="3">
        <v>293</v>
      </c>
      <c r="O44" s="2" t="str">
        <f>IF($C44="","",VLOOKUP(N44,Données!$A$1:$G$533,2,FALSE))</f>
        <v>DOMINEUA GIL</v>
      </c>
      <c r="P44" s="2" t="str">
        <f>IF($C44="","",VLOOKUP(N44,Données!$A$1:$G$533,3,FALSE))</f>
        <v>ESTEBAN</v>
      </c>
      <c r="Q44" s="2" t="str">
        <f>IF($C44="","",VLOOKUP(N44,Données!$A$1:$G$533,4,FALSE))</f>
        <v>SULLY</v>
      </c>
      <c r="R44" s="91" t="s">
        <v>702</v>
      </c>
      <c r="S44" s="2" t="str">
        <f>IF($C44="","",VLOOKUP(N44,Données!$A$1:$G$533,7,FALSE))</f>
        <v>M</v>
      </c>
      <c r="T44" s="95"/>
      <c r="U44" s="96" t="str">
        <f t="shared" si="1"/>
        <v/>
      </c>
      <c r="Y44" s="1">
        <v>43</v>
      </c>
      <c r="Z44" s="3">
        <v>436</v>
      </c>
      <c r="AA44" s="2" t="str">
        <f>IF($B44="","",VLOOKUP(Z44,Données!$A$1:$G$533,2,FALSE))</f>
        <v>EDDIGHABI</v>
      </c>
      <c r="AB44" s="2" t="str">
        <f>IF($B44="","",VLOOKUP(Z44,Données!$A$1:$G$533,3,FALSE))</f>
        <v>Dalal</v>
      </c>
      <c r="AC44" s="2" t="str">
        <f>IF($B44="","",VLOOKUP(Z44,Données!$A$1:$G$533,4,FALSE))</f>
        <v>Pasteur</v>
      </c>
      <c r="AD44" s="91" t="s">
        <v>713</v>
      </c>
      <c r="AE44" s="2" t="str">
        <f>IF($B44="","",VLOOKUP(Z44,Données!$A$1:$G$533,7,FALSE))</f>
        <v>F</v>
      </c>
      <c r="AF44" s="95"/>
      <c r="AG44" s="96" t="str">
        <f t="shared" si="2"/>
        <v/>
      </c>
      <c r="AJ44" s="1">
        <v>43</v>
      </c>
      <c r="AK44" s="3">
        <v>546</v>
      </c>
      <c r="AL44" s="2" t="str">
        <f>IF($B44="","",VLOOKUP(AK44,Données!$A$1:$G$533,2,FALSE))</f>
        <v xml:space="preserve">Saad Eddine </v>
      </c>
      <c r="AM44" s="2" t="str">
        <f>IF($B44="","",VLOOKUP(AK44,Données!$A$1:$G$533,3,FALSE))</f>
        <v>Zouheir</v>
      </c>
      <c r="AN44" s="2" t="str">
        <f>IF($B44="","",VLOOKUP(AK44,Données!$A$1:$G$533,4,FALSE))</f>
        <v>Gassicourt</v>
      </c>
      <c r="AO44" s="91" t="s">
        <v>737</v>
      </c>
      <c r="AP44" s="2" t="str">
        <f>IF($B44="","",VLOOKUP(AK44,Données!$A$1:$G$533,7,FALSE))</f>
        <v>M</v>
      </c>
      <c r="AQ44" s="95"/>
      <c r="AR44" s="96" t="str">
        <f t="shared" si="3"/>
        <v/>
      </c>
    </row>
    <row r="45" spans="1:44" x14ac:dyDescent="0.2">
      <c r="A45">
        <v>44</v>
      </c>
      <c r="B45" s="3">
        <v>180</v>
      </c>
      <c r="C45" s="2" t="str">
        <f>IF($B45="","",VLOOKUP(B45,Données!$A$1:$G$533,2,FALSE))</f>
        <v>OUNADJELA</v>
      </c>
      <c r="D45" s="2" t="str">
        <f>IF($B45="","",VLOOKUP(B45,Données!$A$1:$G$533,3,FALSE))</f>
        <v>Celia</v>
      </c>
      <c r="E45" s="2" t="str">
        <f>IF($B45="","",VLOOKUP(B45,Données!$A$1:$G$533,4,FALSE))</f>
        <v>SULLY</v>
      </c>
      <c r="F45" s="91" t="s">
        <v>677</v>
      </c>
      <c r="G45" s="2" t="str">
        <f>IF($B45="","",VLOOKUP(B45,Données!$A$1:$G$533,7,FALSE))</f>
        <v>F</v>
      </c>
      <c r="H45" s="95">
        <v>9.2361111111111116E-3</v>
      </c>
      <c r="I45" s="96">
        <f t="shared" si="0"/>
        <v>9.022556390977444</v>
      </c>
      <c r="J45" s="93"/>
      <c r="K45" s="93"/>
      <c r="M45" s="1">
        <v>44</v>
      </c>
      <c r="N45" s="3">
        <v>296</v>
      </c>
      <c r="O45" s="2" t="str">
        <f>IF($C45="","",VLOOKUP(N45,Données!$A$1:$G$533,2,FALSE))</f>
        <v>BOULAHIA</v>
      </c>
      <c r="P45" s="2" t="str">
        <f>IF($C45="","",VLOOKUP(N45,Données!$A$1:$G$533,3,FALSE))</f>
        <v>NAËL</v>
      </c>
      <c r="Q45" s="2" t="str">
        <f>IF($C45="","",VLOOKUP(N45,Données!$A$1:$G$533,4,FALSE))</f>
        <v>SULLY</v>
      </c>
      <c r="R45" s="91" t="s">
        <v>702</v>
      </c>
      <c r="S45" s="2" t="str">
        <f>IF($C45="","",VLOOKUP(N45,Données!$A$1:$G$533,7,FALSE))</f>
        <v>M</v>
      </c>
      <c r="T45" s="95"/>
      <c r="U45" s="96" t="str">
        <f t="shared" si="1"/>
        <v/>
      </c>
      <c r="Y45" s="1">
        <v>44</v>
      </c>
      <c r="Z45" s="3">
        <v>416</v>
      </c>
      <c r="AA45" s="2" t="str">
        <f>IF($B45="","",VLOOKUP(Z45,Données!$A$1:$G$533,2,FALSE))</f>
        <v>BOHKOUK</v>
      </c>
      <c r="AB45" s="2" t="str">
        <f>IF($B45="","",VLOOKUP(Z45,Données!$A$1:$G$533,3,FALSE))</f>
        <v>rakhia</v>
      </c>
      <c r="AC45" s="2" t="str">
        <f>IF($B45="","",VLOOKUP(Z45,Données!$A$1:$G$533,4,FALSE))</f>
        <v>Clemenceau</v>
      </c>
      <c r="AD45" s="91" t="s">
        <v>713</v>
      </c>
      <c r="AE45" s="2" t="str">
        <f>IF($B45="","",VLOOKUP(Z45,Données!$A$1:$G$533,7,FALSE))</f>
        <v>F</v>
      </c>
      <c r="AF45" s="95"/>
      <c r="AG45" s="96" t="str">
        <f t="shared" si="2"/>
        <v/>
      </c>
      <c r="AJ45" s="1">
        <v>44</v>
      </c>
      <c r="AK45" s="3">
        <v>561</v>
      </c>
      <c r="AL45" s="2" t="str">
        <f>IF($B45="","",VLOOKUP(AK45,Données!$A$1:$G$533,2,FALSE))</f>
        <v>RENTE</v>
      </c>
      <c r="AM45" s="2" t="str">
        <f>IF($B45="","",VLOOKUP(AK45,Données!$A$1:$G$533,3,FALSE))</f>
        <v>VINCENT</v>
      </c>
      <c r="AN45" s="2" t="str">
        <f>IF($B45="","",VLOOKUP(AK45,Données!$A$1:$G$533,4,FALSE))</f>
        <v xml:space="preserve">Saint-Louis Bonnières </v>
      </c>
      <c r="AO45" s="91" t="s">
        <v>737</v>
      </c>
      <c r="AP45" s="2" t="str">
        <f>IF($B45="","",VLOOKUP(AK45,Données!$A$1:$G$533,7,FALSE))</f>
        <v>M</v>
      </c>
      <c r="AQ45" s="95"/>
      <c r="AR45" s="96" t="str">
        <f t="shared" si="3"/>
        <v/>
      </c>
    </row>
    <row r="46" spans="1:44" x14ac:dyDescent="0.2">
      <c r="A46">
        <v>45</v>
      </c>
      <c r="B46" s="3">
        <v>176</v>
      </c>
      <c r="C46" s="2" t="str">
        <f>IF($B46="","",VLOOKUP(B46,Données!$A$1:$G$533,2,FALSE))</f>
        <v>TAVARES GALHORDAS</v>
      </c>
      <c r="D46" s="2" t="str">
        <f>IF($B46="","",VLOOKUP(B46,Données!$A$1:$G$533,3,FALSE))</f>
        <v>FILIPA</v>
      </c>
      <c r="E46" s="2" t="str">
        <f>IF($B46="","",VLOOKUP(B46,Données!$A$1:$G$533,4,FALSE))</f>
        <v>SULLY</v>
      </c>
      <c r="F46" s="91" t="s">
        <v>677</v>
      </c>
      <c r="G46" s="2" t="str">
        <f>IF($B46="","",VLOOKUP(B46,Données!$A$1:$G$533,7,FALSE))</f>
        <v>F</v>
      </c>
      <c r="H46" s="95">
        <v>9.2361111111111116E-3</v>
      </c>
      <c r="I46" s="96">
        <f t="shared" si="0"/>
        <v>9.022556390977444</v>
      </c>
      <c r="J46" s="93"/>
      <c r="K46" s="93"/>
      <c r="M46" s="1">
        <v>45</v>
      </c>
      <c r="N46" s="3">
        <v>218</v>
      </c>
      <c r="O46" s="2" t="str">
        <f>IF($C46="","",VLOOKUP(N46,Données!$A$1:$G$533,2,FALSE))</f>
        <v>Benaouis</v>
      </c>
      <c r="P46" s="2" t="str">
        <f>IF($C46="","",VLOOKUP(N46,Données!$A$1:$G$533,3,FALSE))</f>
        <v>Otmane</v>
      </c>
      <c r="Q46" s="2" t="str">
        <f>IF($C46="","",VLOOKUP(N46,Données!$A$1:$G$533,4,FALSE))</f>
        <v>Albert Thierry</v>
      </c>
      <c r="R46" s="91" t="s">
        <v>702</v>
      </c>
      <c r="S46" s="2" t="str">
        <f>IF($C46="","",VLOOKUP(N46,Données!$A$1:$G$533,7,FALSE))</f>
        <v>M</v>
      </c>
      <c r="T46" s="95"/>
      <c r="U46" s="96" t="str">
        <f t="shared" si="1"/>
        <v/>
      </c>
      <c r="Y46" s="1">
        <v>45</v>
      </c>
      <c r="Z46" s="3">
        <v>415</v>
      </c>
      <c r="AA46" s="2" t="str">
        <f>IF($B46="","",VLOOKUP(Z46,Données!$A$1:$G$533,2,FALSE))</f>
        <v>N'DIAYE</v>
      </c>
      <c r="AB46" s="2" t="str">
        <f>IF($B46="","",VLOOKUP(Z46,Données!$A$1:$G$533,3,FALSE))</f>
        <v>Sala</v>
      </c>
      <c r="AC46" s="2" t="str">
        <f>IF($B46="","",VLOOKUP(Z46,Données!$A$1:$G$533,4,FALSE))</f>
        <v>CHENIER</v>
      </c>
      <c r="AD46" s="91" t="s">
        <v>713</v>
      </c>
      <c r="AE46" s="2" t="str">
        <f>IF($B46="","",VLOOKUP(Z46,Données!$A$1:$G$533,7,FALSE))</f>
        <v>F</v>
      </c>
      <c r="AF46" s="95"/>
      <c r="AG46" s="96" t="str">
        <f t="shared" si="2"/>
        <v/>
      </c>
      <c r="AJ46" s="1">
        <v>45</v>
      </c>
      <c r="AK46" s="3">
        <v>316</v>
      </c>
      <c r="AL46" s="2" t="str">
        <f>IF($B46="","",VLOOKUP(AK46,Données!$A$1:$G$533,2,FALSE))</f>
        <v>BAYOL</v>
      </c>
      <c r="AM46" s="2" t="str">
        <f>IF($B46="","",VLOOKUP(AK46,Données!$A$1:$G$533,3,FALSE))</f>
        <v>Emerick</v>
      </c>
      <c r="AN46" s="2" t="str">
        <f>IF($B46="","",VLOOKUP(AK46,Données!$A$1:$G$533,4,FALSE))</f>
        <v xml:space="preserve">Galilée </v>
      </c>
      <c r="AO46" s="91" t="s">
        <v>737</v>
      </c>
      <c r="AP46" s="2" t="str">
        <f>IF($B46="","",VLOOKUP(AK46,Données!$A$1:$G$533,7,FALSE))</f>
        <v>M</v>
      </c>
      <c r="AQ46" s="95"/>
      <c r="AR46" s="96" t="str">
        <f t="shared" si="3"/>
        <v/>
      </c>
    </row>
    <row r="47" spans="1:44" x14ac:dyDescent="0.2">
      <c r="A47">
        <v>46</v>
      </c>
      <c r="B47" s="3">
        <v>140</v>
      </c>
      <c r="C47" s="2" t="str">
        <f>IF($B47="","",VLOOKUP(B47,Données!$A$1:$G$533,2,FALSE))</f>
        <v xml:space="preserve">BIDERE </v>
      </c>
      <c r="D47" s="2" t="str">
        <f>IF($B47="","",VLOOKUP(B47,Données!$A$1:$G$533,3,FALSE))</f>
        <v>Jeanne</v>
      </c>
      <c r="E47" s="2" t="str">
        <f>IF($B47="","",VLOOKUP(B47,Données!$A$1:$G$533,4,FALSE))</f>
        <v xml:space="preserve">PAGNOL </v>
      </c>
      <c r="F47" s="91" t="s">
        <v>677</v>
      </c>
      <c r="G47" s="2" t="str">
        <f>IF($B47="","",VLOOKUP(B47,Données!$A$1:$G$533,7,FALSE))</f>
        <v>F</v>
      </c>
      <c r="H47" s="95">
        <v>9.3287037037037036E-3</v>
      </c>
      <c r="I47" s="96">
        <f t="shared" si="0"/>
        <v>8.9330024813895772</v>
      </c>
      <c r="J47" s="93"/>
      <c r="K47" s="93"/>
      <c r="M47" s="1">
        <v>46</v>
      </c>
      <c r="N47" s="3">
        <v>285</v>
      </c>
      <c r="O47" s="2" t="str">
        <f>IF($C47="","",VLOOKUP(N47,Données!$A$1:$G$533,2,FALSE))</f>
        <v>BEAUDOIN</v>
      </c>
      <c r="P47" s="2" t="str">
        <f>IF($C47="","",VLOOKUP(N47,Données!$A$1:$G$533,3,FALSE))</f>
        <v>ANTOINE</v>
      </c>
      <c r="Q47" s="2" t="str">
        <f>IF($C47="","",VLOOKUP(N47,Données!$A$1:$G$533,4,FALSE))</f>
        <v xml:space="preserve">Saint-Louis Bonnières </v>
      </c>
      <c r="R47" s="91" t="s">
        <v>702</v>
      </c>
      <c r="S47" s="2" t="str">
        <f>IF($C47="","",VLOOKUP(N47,Données!$A$1:$G$533,7,FALSE))</f>
        <v>M</v>
      </c>
      <c r="T47" s="95"/>
      <c r="U47" s="96" t="str">
        <f t="shared" si="1"/>
        <v/>
      </c>
      <c r="AJ47" s="1">
        <v>46</v>
      </c>
      <c r="AK47" s="3">
        <v>516</v>
      </c>
      <c r="AL47" s="2" t="str">
        <f>IF($B47="","",VLOOKUP(AK47,Données!$A$1:$G$533,2,FALSE))</f>
        <v>Aglan</v>
      </c>
      <c r="AM47" s="2" t="str">
        <f>IF($B47="","",VLOOKUP(AK47,Données!$A$1:$G$533,3,FALSE))</f>
        <v>Mohamed</v>
      </c>
      <c r="AN47" s="2" t="str">
        <f>IF($B47="","",VLOOKUP(AK47,Données!$A$1:$G$533,4,FALSE))</f>
        <v>Albert Thierry</v>
      </c>
      <c r="AO47" s="91" t="s">
        <v>737</v>
      </c>
      <c r="AP47" s="2" t="str">
        <f>IF($B47="","",VLOOKUP(AK47,Données!$A$1:$G$533,7,FALSE))</f>
        <v>M</v>
      </c>
      <c r="AQ47" s="95"/>
      <c r="AR47" s="96" t="str">
        <f t="shared" si="3"/>
        <v/>
      </c>
    </row>
    <row r="48" spans="1:44" x14ac:dyDescent="0.2">
      <c r="A48">
        <v>47</v>
      </c>
      <c r="B48" s="3">
        <v>121</v>
      </c>
      <c r="C48" s="2" t="str">
        <f>IF($B48="","",VLOOKUP(B48,Données!$A$1:$G$533,2,FALSE))</f>
        <v>BOHKOUK</v>
      </c>
      <c r="D48" s="2" t="str">
        <f>IF($B48="","",VLOOKUP(B48,Données!$A$1:$G$533,3,FALSE))</f>
        <v>rayhana</v>
      </c>
      <c r="E48" s="2" t="str">
        <f>IF($B48="","",VLOOKUP(B48,Données!$A$1:$G$533,4,FALSE))</f>
        <v>Clemenceau</v>
      </c>
      <c r="F48" s="91" t="s">
        <v>677</v>
      </c>
      <c r="G48" s="2" t="str">
        <f>IF($B48="","",VLOOKUP(B48,Données!$A$1:$G$533,7,FALSE))</f>
        <v>F</v>
      </c>
      <c r="H48" s="95">
        <v>9.3518518518518525E-3</v>
      </c>
      <c r="I48" s="96">
        <f t="shared" si="0"/>
        <v>8.9108910891089099</v>
      </c>
      <c r="J48" s="93"/>
      <c r="K48" s="93"/>
      <c r="M48" s="1">
        <v>47</v>
      </c>
      <c r="N48" s="3">
        <v>252</v>
      </c>
      <c r="O48" s="2" t="str">
        <f>IF($C48="","",VLOOKUP(N48,Données!$A$1:$G$533,2,FALSE))</f>
        <v>Fougou</v>
      </c>
      <c r="P48" s="2" t="str">
        <f>IF($C48="","",VLOOKUP(N48,Données!$A$1:$G$533,3,FALSE))</f>
        <v>Yanis</v>
      </c>
      <c r="Q48" s="2" t="str">
        <f>IF($C48="","",VLOOKUP(N48,Données!$A$1:$G$533,4,FALSE))</f>
        <v>Gassicourt</v>
      </c>
      <c r="R48" s="91" t="s">
        <v>702</v>
      </c>
      <c r="S48" s="2" t="str">
        <f>IF($C48="","",VLOOKUP(N48,Données!$A$1:$G$533,7,FALSE))</f>
        <v>M</v>
      </c>
      <c r="T48" s="95"/>
      <c r="U48" s="96" t="str">
        <f t="shared" si="1"/>
        <v/>
      </c>
      <c r="AJ48" s="1">
        <v>47</v>
      </c>
      <c r="AK48" s="3">
        <v>567</v>
      </c>
      <c r="AL48" s="2" t="str">
        <f>IF($B48="","",VLOOKUP(AK48,Données!$A$1:$G$533,2,FALSE))</f>
        <v>CHAUVEL</v>
      </c>
      <c r="AM48" s="2" t="str">
        <f>IF($B48="","",VLOOKUP(AK48,Données!$A$1:$G$533,3,FALSE))</f>
        <v>THIBAUT</v>
      </c>
      <c r="AN48" s="2" t="str">
        <f>IF($B48="","",VLOOKUP(AK48,Données!$A$1:$G$533,4,FALSE))</f>
        <v>SULLY</v>
      </c>
      <c r="AO48" s="91" t="s">
        <v>737</v>
      </c>
      <c r="AP48" s="2" t="str">
        <f>IF($B48="","",VLOOKUP(AK48,Données!$A$1:$G$533,7,FALSE))</f>
        <v>M</v>
      </c>
      <c r="AQ48" s="95">
        <v>9.8842592592592576E-3</v>
      </c>
      <c r="AR48" s="96">
        <f t="shared" si="3"/>
        <v>11.803278688524593</v>
      </c>
    </row>
    <row r="49" spans="1:44" x14ac:dyDescent="0.2">
      <c r="A49">
        <v>48</v>
      </c>
      <c r="B49" s="3">
        <v>189</v>
      </c>
      <c r="C49" s="2" t="str">
        <f>IF($B49="","",VLOOKUP(B49,Données!$A$1:$G$533,2,FALSE))</f>
        <v>IBNNAOUN</v>
      </c>
      <c r="D49" s="2" t="str">
        <f>IF($B49="","",VLOOKUP(B49,Données!$A$1:$G$533,3,FALSE))</f>
        <v>Norimane</v>
      </c>
      <c r="E49" s="2" t="str">
        <f>IF($B49="","",VLOOKUP(B49,Données!$A$1:$G$533,4,FALSE))</f>
        <v xml:space="preserve">Galilée </v>
      </c>
      <c r="F49" s="91" t="s">
        <v>677</v>
      </c>
      <c r="G49" s="2" t="str">
        <f>IF($B49="","",VLOOKUP(B49,Données!$A$1:$G$533,7,FALSE))</f>
        <v>F</v>
      </c>
      <c r="H49" s="95">
        <v>9.4097222222222238E-3</v>
      </c>
      <c r="I49" s="96">
        <f t="shared" si="0"/>
        <v>8.8560885608856079</v>
      </c>
      <c r="J49" s="93"/>
      <c r="K49" s="93"/>
      <c r="M49" s="1">
        <v>48</v>
      </c>
      <c r="N49" s="3">
        <v>223</v>
      </c>
      <c r="O49" s="2" t="str">
        <f>IF($C49="","",VLOOKUP(N49,Données!$A$1:$G$533,2,FALSE))</f>
        <v>JAOULI</v>
      </c>
      <c r="P49" s="2" t="str">
        <f>IF($C49="","",VLOOKUP(N49,Données!$A$1:$G$533,3,FALSE))</f>
        <v>Youssef</v>
      </c>
      <c r="Q49" s="2" t="str">
        <f>IF($C49="","",VLOOKUP(N49,Données!$A$1:$G$533,4,FALSE))</f>
        <v xml:space="preserve">Cézanne </v>
      </c>
      <c r="R49" s="91" t="s">
        <v>702</v>
      </c>
      <c r="S49" s="2" t="str">
        <f>IF($C49="","",VLOOKUP(N49,Données!$A$1:$G$533,7,FALSE))</f>
        <v xml:space="preserve">M </v>
      </c>
      <c r="T49" s="95"/>
      <c r="U49" s="96" t="str">
        <f t="shared" si="1"/>
        <v/>
      </c>
      <c r="AJ49" s="1">
        <v>48</v>
      </c>
      <c r="AK49" s="3">
        <v>533</v>
      </c>
      <c r="AL49" s="2" t="str">
        <f>IF($B49="","",VLOOKUP(AK49,Données!$A$1:$G$533,2,FALSE))</f>
        <v>ATES</v>
      </c>
      <c r="AM49" s="2" t="str">
        <f>IF($B49="","",VLOOKUP(AK49,Données!$A$1:$G$533,3,FALSE))</f>
        <v>adem</v>
      </c>
      <c r="AN49" s="2" t="str">
        <f>IF($B49="","",VLOOKUP(AK49,Données!$A$1:$G$533,4,FALSE))</f>
        <v>Clemenceau</v>
      </c>
      <c r="AO49" s="91" t="s">
        <v>737</v>
      </c>
      <c r="AP49" s="2" t="str">
        <f>IF($B49="","",VLOOKUP(AK49,Données!$A$1:$G$533,7,FALSE))</f>
        <v>M</v>
      </c>
      <c r="AQ49" s="95"/>
      <c r="AR49" s="96" t="str">
        <f t="shared" si="3"/>
        <v/>
      </c>
    </row>
    <row r="50" spans="1:44" x14ac:dyDescent="0.2">
      <c r="A50">
        <v>49</v>
      </c>
      <c r="B50" s="3">
        <v>182</v>
      </c>
      <c r="C50" s="2" t="str">
        <f>IF($B50="","",VLOOKUP(B50,Données!$A$1:$G$533,2,FALSE))</f>
        <v>ABDI HASSAN CHEIK</v>
      </c>
      <c r="D50" s="2" t="str">
        <f>IF($B50="","",VLOOKUP(B50,Données!$A$1:$G$533,3,FALSE))</f>
        <v xml:space="preserve">Asli </v>
      </c>
      <c r="E50" s="2" t="str">
        <f>IF($B50="","",VLOOKUP(B50,Données!$A$1:$G$533,4,FALSE))</f>
        <v xml:space="preserve">Galilée </v>
      </c>
      <c r="F50" s="91" t="s">
        <v>677</v>
      </c>
      <c r="G50" s="2" t="str">
        <f>IF($B50="","",VLOOKUP(B50,Données!$A$1:$G$533,7,FALSE))</f>
        <v>F</v>
      </c>
      <c r="H50" s="95">
        <v>9.4212962962962957E-3</v>
      </c>
      <c r="I50" s="96">
        <f t="shared" si="0"/>
        <v>8.8452088452088464</v>
      </c>
      <c r="J50" s="93"/>
      <c r="K50" s="93"/>
      <c r="M50" s="1">
        <v>49</v>
      </c>
      <c r="N50" s="3">
        <v>212</v>
      </c>
      <c r="O50" s="2" t="str">
        <f>IF($C50="","",VLOOKUP(N50,Données!$A$1:$G$533,2,FALSE))</f>
        <v>Siby</v>
      </c>
      <c r="P50" s="2" t="str">
        <f>IF($C50="","",VLOOKUP(N50,Données!$A$1:$G$533,3,FALSE))</f>
        <v>Mady</v>
      </c>
      <c r="Q50" s="2" t="str">
        <f>IF($C50="","",VLOOKUP(N50,Données!$A$1:$G$533,4,FALSE))</f>
        <v>Albert Thierry</v>
      </c>
      <c r="R50" s="91" t="s">
        <v>702</v>
      </c>
      <c r="S50" s="2" t="str">
        <f>IF($C50="","",VLOOKUP(N50,Données!$A$1:$G$533,7,FALSE))</f>
        <v>M</v>
      </c>
      <c r="T50" s="95"/>
      <c r="U50" s="96" t="str">
        <f t="shared" si="1"/>
        <v/>
      </c>
      <c r="AJ50" s="1">
        <v>49</v>
      </c>
      <c r="AK50" s="3">
        <v>589</v>
      </c>
      <c r="AL50" s="2" t="str">
        <f>IF($B50="","",VLOOKUP(AK50,Données!$A$1:$G$533,2,FALSE))</f>
        <v>LIN</v>
      </c>
      <c r="AM50" s="2" t="str">
        <f>IF($B50="","",VLOOKUP(AK50,Données!$A$1:$G$533,3,FALSE))</f>
        <v>Alexandre</v>
      </c>
      <c r="AN50" s="2" t="str">
        <f>IF($B50="","",VLOOKUP(AK50,Données!$A$1:$G$533,4,FALSE))</f>
        <v>Sully</v>
      </c>
      <c r="AO50" s="91" t="s">
        <v>737</v>
      </c>
      <c r="AP50" s="2" t="str">
        <f>IF($B50="","",VLOOKUP(AK50,Données!$A$1:$G$533,7,FALSE))</f>
        <v>M</v>
      </c>
      <c r="AQ50" s="95"/>
      <c r="AR50" s="96" t="str">
        <f t="shared" si="3"/>
        <v/>
      </c>
    </row>
    <row r="51" spans="1:44" x14ac:dyDescent="0.2">
      <c r="A51">
        <v>50</v>
      </c>
      <c r="B51" s="3">
        <v>184</v>
      </c>
      <c r="C51" s="2" t="str">
        <f>IF($B51="","",VLOOKUP(B51,Données!$A$1:$G$533,2,FALSE))</f>
        <v>BOTRIN-FERAY</v>
      </c>
      <c r="D51" s="2" t="str">
        <f>IF($B51="","",VLOOKUP(B51,Données!$A$1:$G$533,3,FALSE))</f>
        <v>Océane</v>
      </c>
      <c r="E51" s="2" t="str">
        <f>IF($B51="","",VLOOKUP(B51,Données!$A$1:$G$533,4,FALSE))</f>
        <v xml:space="preserve">Galilée </v>
      </c>
      <c r="F51" s="91" t="s">
        <v>677</v>
      </c>
      <c r="G51" s="2" t="str">
        <f>IF($B51="","",VLOOKUP(B51,Données!$A$1:$G$533,7,FALSE))</f>
        <v>F</v>
      </c>
      <c r="H51" s="95">
        <v>9.5601851851851855E-3</v>
      </c>
      <c r="I51" s="96">
        <f t="shared" si="0"/>
        <v>8.7167070217917679</v>
      </c>
      <c r="J51" s="93"/>
      <c r="K51" s="93"/>
      <c r="M51" s="1">
        <v>50</v>
      </c>
      <c r="N51" s="3">
        <v>265</v>
      </c>
      <c r="O51" s="2" t="str">
        <f>IF($C51="","",VLOOKUP(N51,Données!$A$1:$G$533,2,FALSE))</f>
        <v xml:space="preserve">JONNEQUIN </v>
      </c>
      <c r="P51" s="2" t="str">
        <f>IF($C51="","",VLOOKUP(N51,Données!$A$1:$G$533,3,FALSE))</f>
        <v>Alexandre</v>
      </c>
      <c r="Q51" s="2" t="str">
        <f>IF($C51="","",VLOOKUP(N51,Données!$A$1:$G$533,4,FALSE))</f>
        <v xml:space="preserve">PAGNOL </v>
      </c>
      <c r="R51" s="91" t="s">
        <v>702</v>
      </c>
      <c r="S51" s="2" t="str">
        <f>IF($C51="","",VLOOKUP(N51,Données!$A$1:$G$533,7,FALSE))</f>
        <v>M</v>
      </c>
      <c r="T51" s="95"/>
      <c r="U51" s="96" t="str">
        <f t="shared" si="1"/>
        <v/>
      </c>
      <c r="AJ51" s="1">
        <v>50</v>
      </c>
      <c r="AK51" s="3">
        <v>548</v>
      </c>
      <c r="AL51" s="2" t="str">
        <f>IF($B51="","",VLOOKUP(AK51,Données!$A$1:$G$533,2,FALSE))</f>
        <v>BAAMMOU</v>
      </c>
      <c r="AM51" s="2" t="str">
        <f>IF($B51="","",VLOOKUP(AK51,Données!$A$1:$G$533,3,FALSE))</f>
        <v>Mohammed</v>
      </c>
      <c r="AN51" s="2" t="str">
        <f>IF($B51="","",VLOOKUP(AK51,Données!$A$1:$G$533,4,FALSE))</f>
        <v xml:space="preserve">PAGNOL </v>
      </c>
      <c r="AO51" s="91" t="s">
        <v>737</v>
      </c>
      <c r="AP51" s="2" t="str">
        <f>IF($B51="","",VLOOKUP(AK51,Données!$A$1:$G$533,7,FALSE))</f>
        <v>M</v>
      </c>
      <c r="AQ51" s="95"/>
      <c r="AR51" s="96" t="str">
        <f t="shared" si="3"/>
        <v/>
      </c>
    </row>
    <row r="52" spans="1:44" x14ac:dyDescent="0.2">
      <c r="A52">
        <v>51</v>
      </c>
      <c r="B52" s="3">
        <v>111</v>
      </c>
      <c r="C52" s="2" t="str">
        <f>IF($B52="","",VLOOKUP(B52,Données!$A$1:$G$533,2,FALSE))</f>
        <v>CISSOKO</v>
      </c>
      <c r="D52" s="2" t="str">
        <f>IF($B52="","",VLOOKUP(B52,Données!$A$1:$G$533,3,FALSE))</f>
        <v>Jenna</v>
      </c>
      <c r="E52" s="2" t="str">
        <f>IF($B52="","",VLOOKUP(B52,Données!$A$1:$G$533,4,FALSE))</f>
        <v>CHENIER</v>
      </c>
      <c r="F52" s="91" t="s">
        <v>677</v>
      </c>
      <c r="G52" s="2" t="str">
        <f>IF($B52="","",VLOOKUP(B52,Données!$A$1:$G$533,7,FALSE))</f>
        <v>F</v>
      </c>
      <c r="H52" s="95">
        <v>9.6064814814814815E-3</v>
      </c>
      <c r="I52" s="96">
        <f t="shared" si="0"/>
        <v>8.6746987951807224</v>
      </c>
      <c r="J52" s="93"/>
      <c r="K52" s="93"/>
      <c r="M52" s="1">
        <v>51</v>
      </c>
      <c r="N52" s="3">
        <v>292</v>
      </c>
      <c r="O52" s="2" t="str">
        <f>IF($C52="","",VLOOKUP(N52,Données!$A$1:$G$533,2,FALSE))</f>
        <v>BOUDJEMA</v>
      </c>
      <c r="P52" s="2" t="str">
        <f>IF($C52="","",VLOOKUP(N52,Données!$A$1:$G$533,3,FALSE))</f>
        <v>NAHEL</v>
      </c>
      <c r="Q52" s="2" t="str">
        <f>IF($C52="","",VLOOKUP(N52,Données!$A$1:$G$533,4,FALSE))</f>
        <v>SULLY</v>
      </c>
      <c r="R52" s="91" t="s">
        <v>702</v>
      </c>
      <c r="S52" s="2" t="str">
        <f>IF($C52="","",VLOOKUP(N52,Données!$A$1:$G$533,7,FALSE))</f>
        <v>M</v>
      </c>
      <c r="T52" s="95"/>
      <c r="U52" s="96" t="str">
        <f t="shared" si="1"/>
        <v/>
      </c>
      <c r="AJ52" s="1">
        <v>51</v>
      </c>
      <c r="AK52" s="3">
        <v>529</v>
      </c>
      <c r="AL52" s="2" t="str">
        <f>IF($B52="","",VLOOKUP(AK52,Données!$A$1:$G$533,2,FALSE))</f>
        <v>OUKHLIFA</v>
      </c>
      <c r="AM52" s="2" t="str">
        <f>IF($B52="","",VLOOKUP(AK52,Données!$A$1:$G$533,3,FALSE))</f>
        <v>Abdelhamid</v>
      </c>
      <c r="AN52" s="2" t="str">
        <f>IF($B52="","",VLOOKUP(AK52,Données!$A$1:$G$533,4,FALSE))</f>
        <v>Clemenceau</v>
      </c>
      <c r="AO52" s="91" t="s">
        <v>737</v>
      </c>
      <c r="AP52" s="2" t="str">
        <f>IF($B52="","",VLOOKUP(AK52,Données!$A$1:$G$533,7,FALSE))</f>
        <v>M</v>
      </c>
      <c r="AQ52" s="95"/>
      <c r="AR52" s="96" t="str">
        <f t="shared" si="3"/>
        <v/>
      </c>
    </row>
    <row r="53" spans="1:44" x14ac:dyDescent="0.2">
      <c r="A53">
        <v>52</v>
      </c>
      <c r="B53" s="3">
        <v>100</v>
      </c>
      <c r="C53" s="2" t="str">
        <f>IF($B53="","",VLOOKUP(B53,Données!$A$1:$G$533,2,FALSE))</f>
        <v>CELESTIN</v>
      </c>
      <c r="D53" s="2" t="str">
        <f>IF($B53="","",VLOOKUP(B53,Données!$A$1:$G$533,3,FALSE))</f>
        <v>Jessica</v>
      </c>
      <c r="E53" s="2" t="str">
        <f>IF($B53="","",VLOOKUP(B53,Données!$A$1:$G$533,4,FALSE))</f>
        <v>SULLY</v>
      </c>
      <c r="F53" s="91" t="s">
        <v>677</v>
      </c>
      <c r="G53" s="2" t="str">
        <f>IF($B53="","",VLOOKUP(B53,Données!$A$1:$G$533,7,FALSE))</f>
        <v>F</v>
      </c>
      <c r="H53" s="95">
        <v>9.8958333333333329E-3</v>
      </c>
      <c r="I53" s="96">
        <f t="shared" si="0"/>
        <v>8.4210526315789469</v>
      </c>
      <c r="J53" s="93"/>
      <c r="K53" s="93"/>
      <c r="M53" s="1">
        <v>52</v>
      </c>
      <c r="N53" s="3">
        <v>271</v>
      </c>
      <c r="O53" s="2" t="str">
        <f>IF($C53="","",VLOOKUP(N53,Données!$A$1:$G$533,2,FALSE))</f>
        <v>HEITZMANN</v>
      </c>
      <c r="P53" s="2" t="str">
        <f>IF($C53="","",VLOOKUP(N53,Données!$A$1:$G$533,3,FALSE))</f>
        <v>Matéo</v>
      </c>
      <c r="Q53" s="2" t="str">
        <f>IF($C53="","",VLOOKUP(N53,Données!$A$1:$G$533,4,FALSE))</f>
        <v xml:space="preserve">PAGNOL </v>
      </c>
      <c r="R53" s="91" t="s">
        <v>702</v>
      </c>
      <c r="S53" s="2" t="str">
        <f>IF($C53="","",VLOOKUP(N53,Données!$A$1:$G$533,7,FALSE))</f>
        <v>M</v>
      </c>
      <c r="T53" s="95"/>
      <c r="U53" s="96" t="str">
        <f t="shared" si="1"/>
        <v/>
      </c>
      <c r="AJ53" s="1">
        <v>52</v>
      </c>
      <c r="AK53" s="3">
        <v>544</v>
      </c>
      <c r="AL53" s="2" t="str">
        <f>IF($B53="","",VLOOKUP(AK53,Données!$A$1:$G$533,2,FALSE))</f>
        <v>El Mouden</v>
      </c>
      <c r="AM53" s="2" t="str">
        <f>IF($B53="","",VLOOKUP(AK53,Données!$A$1:$G$533,3,FALSE))</f>
        <v>Souleimane</v>
      </c>
      <c r="AN53" s="2" t="str">
        <f>IF($B53="","",VLOOKUP(AK53,Données!$A$1:$G$533,4,FALSE))</f>
        <v>Gassicourt</v>
      </c>
      <c r="AO53" s="91" t="s">
        <v>737</v>
      </c>
      <c r="AP53" s="2" t="str">
        <f>IF($B53="","",VLOOKUP(AK53,Données!$A$1:$G$533,7,FALSE))</f>
        <v>M</v>
      </c>
      <c r="AQ53" s="95"/>
      <c r="AR53" s="96" t="str">
        <f t="shared" si="3"/>
        <v/>
      </c>
    </row>
    <row r="54" spans="1:44" x14ac:dyDescent="0.2">
      <c r="A54">
        <v>53</v>
      </c>
      <c r="B54" s="3">
        <v>148</v>
      </c>
      <c r="C54" s="2" t="str">
        <f>IF($B54="","",VLOOKUP(B54,Données!$A$1:$G$533,2,FALSE))</f>
        <v>BA</v>
      </c>
      <c r="D54" s="2" t="str">
        <f>IF($B54="","",VLOOKUP(B54,Données!$A$1:$G$533,3,FALSE))</f>
        <v>Hawa</v>
      </c>
      <c r="E54" s="2" t="str">
        <f>IF($B54="","",VLOOKUP(B54,Données!$A$1:$G$533,4,FALSE))</f>
        <v>Pasteur</v>
      </c>
      <c r="F54" s="91" t="s">
        <v>677</v>
      </c>
      <c r="G54" s="2" t="str">
        <f>IF($B54="","",VLOOKUP(B54,Données!$A$1:$G$533,7,FALSE))</f>
        <v>F</v>
      </c>
      <c r="H54" s="95">
        <v>9.9768518518518496E-3</v>
      </c>
      <c r="I54" s="96">
        <f t="shared" si="0"/>
        <v>8.3526682134570773</v>
      </c>
      <c r="J54" s="93"/>
      <c r="K54" s="93"/>
      <c r="M54" s="1">
        <v>53</v>
      </c>
      <c r="N54" s="3">
        <v>295</v>
      </c>
      <c r="O54" s="2" t="str">
        <f>IF($C54="","",VLOOKUP(N54,Données!$A$1:$G$533,2,FALSE))</f>
        <v>LEHOUY</v>
      </c>
      <c r="P54" s="2" t="str">
        <f>IF($C54="","",VLOOKUP(N54,Données!$A$1:$G$533,3,FALSE))</f>
        <v>Owen</v>
      </c>
      <c r="Q54" s="2" t="str">
        <f>IF($C54="","",VLOOKUP(N54,Données!$A$1:$G$533,4,FALSE))</f>
        <v>SULLY</v>
      </c>
      <c r="R54" s="91" t="s">
        <v>702</v>
      </c>
      <c r="S54" s="2" t="str">
        <f>IF($C54="","",VLOOKUP(N54,Données!$A$1:$G$533,7,FALSE))</f>
        <v>M</v>
      </c>
      <c r="T54" s="95"/>
      <c r="U54" s="96" t="str">
        <f t="shared" si="1"/>
        <v/>
      </c>
      <c r="AJ54" s="1">
        <v>53</v>
      </c>
      <c r="AK54" s="3">
        <v>571</v>
      </c>
      <c r="AL54" s="2" t="str">
        <f>IF($B54="","",VLOOKUP(AK54,Données!$A$1:$G$533,2,FALSE))</f>
        <v>TATY-COSDODES</v>
      </c>
      <c r="AM54" s="2" t="str">
        <f>IF($B54="","",VLOOKUP(AK54,Données!$A$1:$G$533,3,FALSE))</f>
        <v>Loïc</v>
      </c>
      <c r="AN54" s="2" t="str">
        <f>IF($B54="","",VLOOKUP(AK54,Données!$A$1:$G$533,4,FALSE))</f>
        <v>Pasteur</v>
      </c>
      <c r="AO54" s="91" t="s">
        <v>737</v>
      </c>
      <c r="AP54" s="2" t="str">
        <f>IF($B54="","",VLOOKUP(AK54,Données!$A$1:$G$533,7,FALSE))</f>
        <v>M</v>
      </c>
      <c r="AQ54" s="95"/>
      <c r="AR54" s="96" t="str">
        <f t="shared" si="3"/>
        <v/>
      </c>
    </row>
    <row r="55" spans="1:44" x14ac:dyDescent="0.2">
      <c r="A55">
        <v>54</v>
      </c>
      <c r="B55" s="3">
        <v>116</v>
      </c>
      <c r="C55" s="2" t="str">
        <f>IF($B55="","",VLOOKUP(B55,Données!$A$1:$G$533,2,FALSE))</f>
        <v>LAFLEUR</v>
      </c>
      <c r="D55" s="2" t="str">
        <f>IF($B55="","",VLOOKUP(B55,Données!$A$1:$G$533,3,FALSE))</f>
        <v>Leila</v>
      </c>
      <c r="E55" s="2" t="str">
        <f>IF($B55="","",VLOOKUP(B55,Données!$A$1:$G$533,4,FALSE))</f>
        <v>CHENIER</v>
      </c>
      <c r="F55" s="91" t="s">
        <v>677</v>
      </c>
      <c r="G55" s="2" t="str">
        <f>IF($B55="","",VLOOKUP(B55,Données!$A$1:$G$533,7,FALSE))</f>
        <v>F</v>
      </c>
      <c r="H55" s="95">
        <v>9.9768518518518531E-3</v>
      </c>
      <c r="I55" s="96">
        <f t="shared" si="0"/>
        <v>8.3526682134570756</v>
      </c>
      <c r="J55" s="93"/>
      <c r="K55" s="93"/>
      <c r="M55" s="1">
        <v>54</v>
      </c>
      <c r="N55" s="3">
        <v>229</v>
      </c>
      <c r="O55" s="2" t="str">
        <f>IF($C55="","",VLOOKUP(N55,Données!$A$1:$G$533,2,FALSE))</f>
        <v>TOURE SECK</v>
      </c>
      <c r="P55" s="2" t="str">
        <f>IF($C55="","",VLOOKUP(N55,Données!$A$1:$G$533,3,FALSE))</f>
        <v>Mohamet</v>
      </c>
      <c r="Q55" s="2" t="str">
        <f>IF($C55="","",VLOOKUP(N55,Données!$A$1:$G$533,4,FALSE))</f>
        <v>CHENIER</v>
      </c>
      <c r="R55" s="91" t="s">
        <v>702</v>
      </c>
      <c r="S55" s="2" t="str">
        <f>IF($C55="","",VLOOKUP(N55,Données!$A$1:$G$533,7,FALSE))</f>
        <v>M</v>
      </c>
      <c r="T55" s="95"/>
      <c r="U55" s="96" t="str">
        <f t="shared" si="1"/>
        <v/>
      </c>
      <c r="AJ55" s="1">
        <v>54</v>
      </c>
      <c r="AK55" s="3">
        <v>332</v>
      </c>
      <c r="AL55" s="2" t="str">
        <f>IF($B55="","",VLOOKUP(AK55,Données!$A$1:$G$533,2,FALSE))</f>
        <v>CHICK</v>
      </c>
      <c r="AM55" s="2" t="str">
        <f>IF($B55="","",VLOOKUP(AK55,Données!$A$1:$G$533,3,FALSE))</f>
        <v>Bilal</v>
      </c>
      <c r="AN55" s="2" t="str">
        <f>IF($B55="","",VLOOKUP(AK55,Données!$A$1:$G$533,4,FALSE))</f>
        <v>Pasteur</v>
      </c>
      <c r="AO55" s="91" t="s">
        <v>737</v>
      </c>
      <c r="AP55" s="2" t="str">
        <f>IF($B55="","",VLOOKUP(AK55,Données!$A$1:$G$533,7,FALSE))</f>
        <v>M</v>
      </c>
      <c r="AQ55" s="95"/>
      <c r="AR55" s="96" t="str">
        <f t="shared" si="3"/>
        <v/>
      </c>
    </row>
    <row r="56" spans="1:44" x14ac:dyDescent="0.2">
      <c r="A56">
        <v>55</v>
      </c>
      <c r="B56" s="3">
        <v>178</v>
      </c>
      <c r="C56" s="2" t="str">
        <f>IF($B56="","",VLOOKUP(B56,Données!$A$1:$G$533,2,FALSE))</f>
        <v>BAHIJ</v>
      </c>
      <c r="D56" s="2" t="str">
        <f>IF($B56="","",VLOOKUP(B56,Données!$A$1:$G$533,3,FALSE))</f>
        <v>Khadija</v>
      </c>
      <c r="E56" s="2" t="str">
        <f>IF($B56="","",VLOOKUP(B56,Données!$A$1:$G$533,4,FALSE))</f>
        <v>CHENIER</v>
      </c>
      <c r="F56" s="91" t="s">
        <v>677</v>
      </c>
      <c r="G56" s="2" t="str">
        <f>IF($B56="","",VLOOKUP(B56,Données!$A$1:$G$533,7,FALSE))</f>
        <v>F</v>
      </c>
      <c r="H56" s="95">
        <v>1.01388888888889E-2</v>
      </c>
      <c r="I56" s="96">
        <f t="shared" si="0"/>
        <v>8.219178082191771</v>
      </c>
      <c r="J56" s="93"/>
      <c r="K56" s="93"/>
      <c r="M56" s="1">
        <v>55</v>
      </c>
      <c r="N56" s="3">
        <v>281</v>
      </c>
      <c r="O56" s="2" t="str">
        <f>IF($C56="","",VLOOKUP(N56,Données!$A$1:$G$533,2,FALSE))</f>
        <v>RENTE</v>
      </c>
      <c r="P56" s="2" t="str">
        <f>IF($C56="","",VLOOKUP(N56,Données!$A$1:$G$533,3,FALSE))</f>
        <v>SAMUEL</v>
      </c>
      <c r="Q56" s="2" t="str">
        <f>IF($C56="","",VLOOKUP(N56,Données!$A$1:$G$533,4,FALSE))</f>
        <v xml:space="preserve">Saint-Louis Bonnières </v>
      </c>
      <c r="R56" s="91" t="s">
        <v>702</v>
      </c>
      <c r="S56" s="2" t="str">
        <f>IF($C56="","",VLOOKUP(N56,Données!$A$1:$G$533,7,FALSE))</f>
        <v>M</v>
      </c>
      <c r="T56" s="95"/>
      <c r="U56" s="96" t="str">
        <f t="shared" si="1"/>
        <v/>
      </c>
      <c r="AJ56" s="1">
        <v>55</v>
      </c>
      <c r="AK56" s="3">
        <v>559</v>
      </c>
      <c r="AL56" s="2" t="str">
        <f>IF($B56="","",VLOOKUP(AK56,Données!$A$1:$G$533,2,FALSE))</f>
        <v>TICHANE-DEPART</v>
      </c>
      <c r="AM56" s="2" t="str">
        <f>IF($B56="","",VLOOKUP(AK56,Données!$A$1:$G$533,3,FALSE))</f>
        <v>DANIEL</v>
      </c>
      <c r="AN56" s="2" t="str">
        <f>IF($B56="","",VLOOKUP(AK56,Données!$A$1:$G$533,4,FALSE))</f>
        <v xml:space="preserve">Saint-Louis Bonnières </v>
      </c>
      <c r="AO56" s="91" t="s">
        <v>737</v>
      </c>
      <c r="AP56" s="2" t="str">
        <f>IF($B56="","",VLOOKUP(AK56,Données!$A$1:$G$533,7,FALSE))</f>
        <v>M</v>
      </c>
      <c r="AQ56" s="95"/>
      <c r="AR56" s="96" t="str">
        <f t="shared" si="3"/>
        <v/>
      </c>
    </row>
    <row r="57" spans="1:44" x14ac:dyDescent="0.2">
      <c r="A57">
        <v>56</v>
      </c>
      <c r="B57" s="3">
        <v>117</v>
      </c>
      <c r="C57" s="2" t="str">
        <f>IF($B57="","",VLOOKUP(B57,Données!$A$1:$G$533,2,FALSE))</f>
        <v>DIALLO</v>
      </c>
      <c r="D57" s="2" t="str">
        <f>IF($B57="","",VLOOKUP(B57,Données!$A$1:$G$533,3,FALSE))</f>
        <v>Hapsatou</v>
      </c>
      <c r="E57" s="2" t="str">
        <f>IF($B57="","",VLOOKUP(B57,Données!$A$1:$G$533,4,FALSE))</f>
        <v>CHENIER</v>
      </c>
      <c r="F57" s="91" t="s">
        <v>677</v>
      </c>
      <c r="G57" s="2" t="str">
        <f>IF($B57="","",VLOOKUP(B57,Données!$A$1:$G$533,7,FALSE))</f>
        <v>F</v>
      </c>
      <c r="H57" s="95">
        <v>1.0034722222222221E-2</v>
      </c>
      <c r="I57" s="96">
        <f t="shared" si="0"/>
        <v>8.3044982698961949</v>
      </c>
      <c r="J57" s="93"/>
      <c r="K57" s="93"/>
      <c r="M57" s="1">
        <v>56</v>
      </c>
      <c r="N57" s="3">
        <v>256</v>
      </c>
      <c r="O57" s="2" t="str">
        <f>IF($C57="","",VLOOKUP(N57,Données!$A$1:$G$533,2,FALSE))</f>
        <v>Mba Ole</v>
      </c>
      <c r="P57" s="2" t="str">
        <f>IF($C57="","",VLOOKUP(N57,Données!$A$1:$G$533,3,FALSE))</f>
        <v>Samuel</v>
      </c>
      <c r="Q57" s="2" t="str">
        <f>IF($C57="","",VLOOKUP(N57,Données!$A$1:$G$533,4,FALSE))</f>
        <v>Gassicourt</v>
      </c>
      <c r="R57" s="91" t="s">
        <v>702</v>
      </c>
      <c r="S57" s="2" t="str">
        <f>IF($C57="","",VLOOKUP(N57,Données!$A$1:$G$533,7,FALSE))</f>
        <v>M</v>
      </c>
      <c r="T57" s="95"/>
      <c r="U57" s="96" t="str">
        <f t="shared" si="1"/>
        <v/>
      </c>
      <c r="AJ57" s="1">
        <v>56</v>
      </c>
      <c r="AK57" s="3">
        <v>524</v>
      </c>
      <c r="AL57" s="2" t="str">
        <f>IF($B57="","",VLOOKUP(AK57,Données!$A$1:$G$533,2,FALSE))</f>
        <v>EL ALAOUI</v>
      </c>
      <c r="AM57" s="2" t="str">
        <f>IF($B57="","",VLOOKUP(AK57,Données!$A$1:$G$533,3,FALSE))</f>
        <v>Ilias</v>
      </c>
      <c r="AN57" s="2" t="str">
        <f>IF($B57="","",VLOOKUP(AK57,Données!$A$1:$G$533,4,FALSE))</f>
        <v>CHENIER</v>
      </c>
      <c r="AO57" s="91" t="s">
        <v>737</v>
      </c>
      <c r="AP57" s="2" t="str">
        <f>IF($B57="","",VLOOKUP(AK57,Données!$A$1:$G$533,7,FALSE))</f>
        <v>M</v>
      </c>
      <c r="AQ57" s="95">
        <v>1.068287037037037E-2</v>
      </c>
      <c r="AR57" s="96">
        <f t="shared" si="3"/>
        <v>10.920910075839652</v>
      </c>
    </row>
    <row r="58" spans="1:44" x14ac:dyDescent="0.2">
      <c r="A58">
        <v>57</v>
      </c>
      <c r="B58" s="3">
        <v>152</v>
      </c>
      <c r="C58" s="2" t="str">
        <f>IF($B58="","",VLOOKUP(B58,Données!$A$1:$G$533,2,FALSE))</f>
        <v>THABTI</v>
      </c>
      <c r="D58" s="2" t="str">
        <f>IF($B58="","",VLOOKUP(B58,Données!$A$1:$G$533,3,FALSE))</f>
        <v>Lilia</v>
      </c>
      <c r="E58" s="2" t="str">
        <f>IF($B58="","",VLOOKUP(B58,Données!$A$1:$G$533,4,FALSE))</f>
        <v>Pasteur</v>
      </c>
      <c r="F58" s="91" t="s">
        <v>677</v>
      </c>
      <c r="G58" s="2" t="str">
        <f>IF($B58="","",VLOOKUP(B58,Données!$A$1:$G$533,7,FALSE))</f>
        <v>F</v>
      </c>
      <c r="H58" s="95">
        <v>1.0127314814814815E-2</v>
      </c>
      <c r="I58" s="96">
        <f t="shared" si="0"/>
        <v>8.2285714285714295</v>
      </c>
      <c r="J58" s="93"/>
      <c r="K58" s="93"/>
      <c r="M58" s="1">
        <v>57</v>
      </c>
      <c r="N58" s="3">
        <v>290</v>
      </c>
      <c r="O58" s="2" t="str">
        <f>IF($C58="","",VLOOKUP(N58,Données!$A$1:$G$533,2,FALSE))</f>
        <v>ZEGOUDI</v>
      </c>
      <c r="P58" s="2" t="str">
        <f>IF($C58="","",VLOOKUP(N58,Données!$A$1:$G$533,3,FALSE))</f>
        <v>Kaïs</v>
      </c>
      <c r="Q58" s="2" t="str">
        <f>IF($C58="","",VLOOKUP(N58,Données!$A$1:$G$533,4,FALSE))</f>
        <v>SULLY</v>
      </c>
      <c r="R58" s="91" t="s">
        <v>702</v>
      </c>
      <c r="S58" s="2" t="str">
        <f>IF($C58="","",VLOOKUP(N58,Données!$A$1:$G$533,7,FALSE))</f>
        <v>M</v>
      </c>
      <c r="T58" s="95"/>
      <c r="U58" s="96" t="str">
        <f t="shared" si="1"/>
        <v/>
      </c>
      <c r="AJ58" s="1">
        <v>57</v>
      </c>
      <c r="AK58" s="3">
        <v>522</v>
      </c>
      <c r="AL58" s="2" t="str">
        <f>IF($B58="","",VLOOKUP(AK58,Données!$A$1:$G$533,2,FALSE))</f>
        <v>BOURAS</v>
      </c>
      <c r="AM58" s="2" t="str">
        <f>IF($B58="","",VLOOKUP(AK58,Données!$A$1:$G$533,3,FALSE))</f>
        <v>Badreddine</v>
      </c>
      <c r="AN58" s="2" t="str">
        <f>IF($B58="","",VLOOKUP(AK58,Données!$A$1:$G$533,4,FALSE))</f>
        <v xml:space="preserve">Cézanne </v>
      </c>
      <c r="AO58" s="91" t="s">
        <v>737</v>
      </c>
      <c r="AP58" s="2" t="str">
        <f>IF($B58="","",VLOOKUP(AK58,Données!$A$1:$G$533,7,FALSE))</f>
        <v>M</v>
      </c>
      <c r="AQ58" s="95"/>
      <c r="AR58" s="96" t="str">
        <f t="shared" si="3"/>
        <v/>
      </c>
    </row>
    <row r="59" spans="1:44" x14ac:dyDescent="0.2">
      <c r="A59">
        <v>58</v>
      </c>
      <c r="B59" s="3">
        <v>109</v>
      </c>
      <c r="C59" s="2" t="str">
        <f>IF($B59="","",VLOOKUP(B59,Données!$A$1:$G$533,2,FALSE))</f>
        <v>MEHDI</v>
      </c>
      <c r="D59" s="2" t="str">
        <f>IF($B59="","",VLOOKUP(B59,Données!$A$1:$G$533,3,FALSE))</f>
        <v>Amel</v>
      </c>
      <c r="E59" s="2" t="str">
        <f>IF($B59="","",VLOOKUP(B59,Données!$A$1:$G$533,4,FALSE))</f>
        <v>CHENIER</v>
      </c>
      <c r="F59" s="91" t="s">
        <v>677</v>
      </c>
      <c r="G59" s="2" t="str">
        <f>IF($B59="","",VLOOKUP(B59,Données!$A$1:$G$533,7,FALSE))</f>
        <v>F</v>
      </c>
      <c r="H59" s="95">
        <v>1.0150462962962964E-2</v>
      </c>
      <c r="I59" s="96">
        <f t="shared" si="0"/>
        <v>8.2098061573546186</v>
      </c>
      <c r="J59" s="93"/>
      <c r="K59" s="93"/>
      <c r="M59" s="1">
        <v>58</v>
      </c>
      <c r="N59" s="3">
        <v>323</v>
      </c>
      <c r="O59" s="2" t="str">
        <f>IF($C59="","",VLOOKUP(N59,Données!$A$1:$G$533,2,FALSE))</f>
        <v>KADDOUR</v>
      </c>
      <c r="P59" s="2" t="str">
        <f>IF($C59="","",VLOOKUP(N59,Données!$A$1:$G$533,3,FALSE))</f>
        <v>AHMED</v>
      </c>
      <c r="Q59" s="2">
        <f>IF($C59="","",VLOOKUP(N59,Données!$A$1:$G$533,4,FALSE))</f>
        <v>0</v>
      </c>
      <c r="R59" s="91" t="s">
        <v>702</v>
      </c>
      <c r="S59" s="2" t="str">
        <f>IF($C59="","",VLOOKUP(N59,Données!$A$1:$G$533,7,FALSE))</f>
        <v>M</v>
      </c>
      <c r="T59" s="95"/>
      <c r="U59" s="96" t="str">
        <f t="shared" si="1"/>
        <v/>
      </c>
      <c r="AJ59" s="1">
        <v>58</v>
      </c>
      <c r="AK59" s="3">
        <v>535</v>
      </c>
      <c r="AL59" s="2" t="str">
        <f>IF($B59="","",VLOOKUP(AK59,Données!$A$1:$G$533,2,FALSE))</f>
        <v>HENRY</v>
      </c>
      <c r="AM59" s="2" t="str">
        <f>IF($B59="","",VLOOKUP(AK59,Données!$A$1:$G$533,3,FALSE))</f>
        <v>Mattéo</v>
      </c>
      <c r="AN59" s="2" t="str">
        <f>IF($B59="","",VLOOKUP(AK59,Données!$A$1:$G$533,4,FALSE))</f>
        <v>FERRY</v>
      </c>
      <c r="AO59" s="91" t="s">
        <v>737</v>
      </c>
      <c r="AP59" s="2" t="str">
        <f>IF($B59="","",VLOOKUP(AK59,Données!$A$1:$G$533,7,FALSE))</f>
        <v>M</v>
      </c>
      <c r="AQ59" s="95"/>
      <c r="AR59" s="96" t="str">
        <f t="shared" si="3"/>
        <v/>
      </c>
    </row>
    <row r="60" spans="1:44" x14ac:dyDescent="0.2">
      <c r="A60">
        <v>59</v>
      </c>
      <c r="B60" s="3">
        <v>106</v>
      </c>
      <c r="C60" s="2" t="str">
        <f>IF($B60="","",VLOOKUP(B60,Données!$A$1:$G$533,2,FALSE))</f>
        <v>Thiam</v>
      </c>
      <c r="D60" s="2" t="str">
        <f>IF($B60="","",VLOOKUP(B60,Données!$A$1:$G$533,3,FALSE))</f>
        <v>Diarra</v>
      </c>
      <c r="E60" s="2" t="str">
        <f>IF($B60="","",VLOOKUP(B60,Données!$A$1:$G$533,4,FALSE))</f>
        <v>Albert Thierry</v>
      </c>
      <c r="F60" s="91" t="s">
        <v>677</v>
      </c>
      <c r="G60" s="2" t="str">
        <f>IF($B60="","",VLOOKUP(B60,Données!$A$1:$G$533,7,FALSE))</f>
        <v>F</v>
      </c>
      <c r="H60" s="95">
        <v>1.0335648148148148E-2</v>
      </c>
      <c r="I60" s="96">
        <f t="shared" si="0"/>
        <v>8.0627099664053752</v>
      </c>
      <c r="J60" s="93"/>
      <c r="K60" s="93"/>
      <c r="M60" s="1">
        <v>59</v>
      </c>
      <c r="N60" s="3">
        <v>247</v>
      </c>
      <c r="O60" s="2" t="str">
        <f>IF($C60="","",VLOOKUP(N60,Données!$A$1:$G$533,2,FALSE))</f>
        <v>HASSI</v>
      </c>
      <c r="P60" s="2" t="str">
        <f>IF($C60="","",VLOOKUP(N60,Données!$A$1:$G$533,3,FALSE))</f>
        <v>Aymen Haissa</v>
      </c>
      <c r="Q60" s="2" t="str">
        <f>IF($C60="","",VLOOKUP(N60,Données!$A$1:$G$533,4,FALSE))</f>
        <v>FERRY</v>
      </c>
      <c r="R60" s="91" t="s">
        <v>702</v>
      </c>
      <c r="S60" s="2" t="str">
        <f>IF($C60="","",VLOOKUP(N60,Données!$A$1:$G$533,7,FALSE))</f>
        <v>M</v>
      </c>
      <c r="T60" s="95"/>
      <c r="U60" s="96" t="str">
        <f t="shared" si="1"/>
        <v/>
      </c>
      <c r="AJ60" s="1">
        <v>59</v>
      </c>
      <c r="AK60" s="3">
        <v>503</v>
      </c>
      <c r="AL60" s="2" t="str">
        <f>IF($B60="","",VLOOKUP(AK60,Données!$A$1:$G$533,2,FALSE))</f>
        <v>TAYEB</v>
      </c>
      <c r="AM60" s="2">
        <f>IF($B60="","",VLOOKUP(AK60,Données!$A$1:$G$533,3,FALSE))</f>
        <v>0</v>
      </c>
      <c r="AN60" s="2" t="str">
        <f>IF($B60="","",VLOOKUP(AK60,Données!$A$1:$G$533,4,FALSE))</f>
        <v>Albert Thierry</v>
      </c>
      <c r="AO60" s="91" t="s">
        <v>737</v>
      </c>
      <c r="AP60" s="2" t="str">
        <f>IF($B60="","",VLOOKUP(AK60,Données!$A$1:$G$533,7,FALSE))</f>
        <v>M</v>
      </c>
      <c r="AQ60" s="95"/>
      <c r="AR60" s="96" t="str">
        <f t="shared" si="3"/>
        <v/>
      </c>
    </row>
    <row r="61" spans="1:44" x14ac:dyDescent="0.2">
      <c r="A61">
        <v>60</v>
      </c>
      <c r="B61" s="3">
        <v>130</v>
      </c>
      <c r="C61" s="2" t="str">
        <f>IF($B61="","",VLOOKUP(B61,Données!$A$1:$G$533,2,FALSE))</f>
        <v>Jouini</v>
      </c>
      <c r="D61" s="2" t="str">
        <f>IF($B61="","",VLOOKUP(B61,Données!$A$1:$G$533,3,FALSE))</f>
        <v>Sinda</v>
      </c>
      <c r="E61" s="2" t="str">
        <f>IF($B61="","",VLOOKUP(B61,Données!$A$1:$G$533,4,FALSE))</f>
        <v>Gassicourt</v>
      </c>
      <c r="F61" s="91" t="s">
        <v>677</v>
      </c>
      <c r="G61" s="2" t="str">
        <f>IF($B61="","",VLOOKUP(B61,Données!$A$1:$G$533,7,FALSE))</f>
        <v>F</v>
      </c>
      <c r="H61" s="95">
        <v>1.0405092592592593E-2</v>
      </c>
      <c r="I61" s="96">
        <f t="shared" si="0"/>
        <v>8.008898776418242</v>
      </c>
      <c r="J61" s="93"/>
      <c r="K61" s="93"/>
      <c r="M61" s="1">
        <v>60</v>
      </c>
      <c r="N61" s="3">
        <v>245</v>
      </c>
      <c r="O61" s="2" t="str">
        <f>IF($C61="","",VLOOKUP(N61,Données!$A$1:$G$533,2,FALSE))</f>
        <v>MIGOT</v>
      </c>
      <c r="P61" s="2" t="str">
        <f>IF($C61="","",VLOOKUP(N61,Données!$A$1:$G$533,3,FALSE))</f>
        <v>Lucas</v>
      </c>
      <c r="Q61" s="2" t="str">
        <f>IF($C61="","",VLOOKUP(N61,Données!$A$1:$G$533,4,FALSE))</f>
        <v>FERRY</v>
      </c>
      <c r="R61" s="91" t="s">
        <v>702</v>
      </c>
      <c r="S61" s="2" t="str">
        <f>IF($C61="","",VLOOKUP(N61,Données!$A$1:$G$533,7,FALSE))</f>
        <v>M</v>
      </c>
      <c r="T61" s="95">
        <v>8.217592592592594E-3</v>
      </c>
      <c r="U61" s="96">
        <f t="shared" si="1"/>
        <v>10.140845070422534</v>
      </c>
      <c r="AJ61" s="1">
        <v>60</v>
      </c>
      <c r="AK61" s="3">
        <v>528</v>
      </c>
      <c r="AL61" s="2" t="str">
        <f>IF($B61="","",VLOOKUP(AK61,Données!$A$1:$G$533,2,FALSE))</f>
        <v>SAIDANI</v>
      </c>
      <c r="AM61" s="2" t="str">
        <f>IF($B61="","",VLOOKUP(AK61,Données!$A$1:$G$533,3,FALSE))</f>
        <v>Mehdi</v>
      </c>
      <c r="AN61" s="2" t="str">
        <f>IF($B61="","",VLOOKUP(AK61,Données!$A$1:$G$533,4,FALSE))</f>
        <v>CHENIER</v>
      </c>
      <c r="AO61" s="91" t="s">
        <v>737</v>
      </c>
      <c r="AP61" s="2" t="str">
        <f>IF($B61="","",VLOOKUP(AK61,Données!$A$1:$G$533,7,FALSE))</f>
        <v>M</v>
      </c>
      <c r="AQ61" s="95"/>
      <c r="AR61" s="96" t="str">
        <f t="shared" si="3"/>
        <v/>
      </c>
    </row>
    <row r="62" spans="1:44" x14ac:dyDescent="0.2">
      <c r="A62">
        <v>61</v>
      </c>
      <c r="B62" s="3">
        <v>151</v>
      </c>
      <c r="C62" s="2" t="str">
        <f>IF($B62="","",VLOOKUP(B62,Données!$A$1:$G$533,2,FALSE))</f>
        <v>AIT ABBOU</v>
      </c>
      <c r="D62" s="2" t="str">
        <f>IF($B62="","",VLOOKUP(B62,Données!$A$1:$G$533,3,FALSE))</f>
        <v>Manal</v>
      </c>
      <c r="E62" s="2" t="str">
        <f>IF($B62="","",VLOOKUP(B62,Données!$A$1:$G$533,4,FALSE))</f>
        <v>Pasteur</v>
      </c>
      <c r="F62" s="91" t="s">
        <v>677</v>
      </c>
      <c r="G62" s="2" t="str">
        <f>IF($B62="","",VLOOKUP(B62,Données!$A$1:$G$533,7,FALSE))</f>
        <v>F</v>
      </c>
      <c r="H62" s="95">
        <v>1.0706018518518517E-2</v>
      </c>
      <c r="I62" s="96">
        <f t="shared" si="0"/>
        <v>7.7837837837837851</v>
      </c>
      <c r="J62" s="93"/>
      <c r="K62" s="93"/>
      <c r="M62" s="1">
        <v>61</v>
      </c>
      <c r="N62" s="3">
        <v>288</v>
      </c>
      <c r="O62" s="2" t="str">
        <f>IF($C62="","",VLOOKUP(N62,Données!$A$1:$G$533,2,FALSE))</f>
        <v>AMARI</v>
      </c>
      <c r="P62" s="2" t="str">
        <f>IF($C62="","",VLOOKUP(N62,Données!$A$1:$G$533,3,FALSE))</f>
        <v>Adan</v>
      </c>
      <c r="Q62" s="2" t="str">
        <f>IF($C62="","",VLOOKUP(N62,Données!$A$1:$G$533,4,FALSE))</f>
        <v>SULLY</v>
      </c>
      <c r="R62" s="91" t="s">
        <v>702</v>
      </c>
      <c r="S62" s="2" t="str">
        <f>IF($C62="","",VLOOKUP(N62,Données!$A$1:$G$533,7,FALSE))</f>
        <v>M</v>
      </c>
      <c r="T62" s="95"/>
      <c r="U62" s="96" t="str">
        <f t="shared" si="1"/>
        <v/>
      </c>
      <c r="AJ62" s="1">
        <v>61</v>
      </c>
      <c r="AK62" s="3">
        <v>520</v>
      </c>
      <c r="AL62" s="2" t="str">
        <f>IF($B62="","",VLOOKUP(AK62,Données!$A$1:$G$533,2,FALSE))</f>
        <v>ATTOU</v>
      </c>
      <c r="AM62" s="2" t="str">
        <f>IF($B62="","",VLOOKUP(AK62,Données!$A$1:$G$533,3,FALSE))</f>
        <v>Marouane</v>
      </c>
      <c r="AN62" s="2" t="str">
        <f>IF($B62="","",VLOOKUP(AK62,Données!$A$1:$G$533,4,FALSE))</f>
        <v xml:space="preserve">Cézanne </v>
      </c>
      <c r="AO62" s="91" t="s">
        <v>737</v>
      </c>
      <c r="AP62" s="2" t="str">
        <f>IF($B62="","",VLOOKUP(AK62,Données!$A$1:$G$533,7,FALSE))</f>
        <v>M</v>
      </c>
      <c r="AQ62" s="95"/>
      <c r="AR62" s="96" t="str">
        <f t="shared" si="3"/>
        <v/>
      </c>
    </row>
    <row r="63" spans="1:44" x14ac:dyDescent="0.2">
      <c r="A63">
        <v>62</v>
      </c>
      <c r="B63" s="3">
        <v>150</v>
      </c>
      <c r="C63" s="2" t="str">
        <f>IF($B63="","",VLOOKUP(B63,Données!$A$1:$G$533,2,FALSE))</f>
        <v>NECHADI</v>
      </c>
      <c r="D63" s="2" t="str">
        <f>IF($B63="","",VLOOKUP(B63,Données!$A$1:$G$533,3,FALSE))</f>
        <v>Hadjar</v>
      </c>
      <c r="E63" s="2" t="str">
        <f>IF($B63="","",VLOOKUP(B63,Données!$A$1:$G$533,4,FALSE))</f>
        <v>Pasteur</v>
      </c>
      <c r="F63" s="91" t="s">
        <v>677</v>
      </c>
      <c r="G63" s="2" t="str">
        <f>IF($B63="","",VLOOKUP(B63,Données!$A$1:$G$533,7,FALSE))</f>
        <v>F</v>
      </c>
      <c r="H63" s="95">
        <v>1.0763888888888891E-2</v>
      </c>
      <c r="I63" s="96">
        <f t="shared" si="0"/>
        <v>7.7419354838709671</v>
      </c>
      <c r="J63" s="93"/>
      <c r="K63" s="93"/>
      <c r="M63" s="1">
        <v>62</v>
      </c>
      <c r="N63" s="3">
        <v>581</v>
      </c>
      <c r="O63" s="2" t="str">
        <f>IF($C63="","",VLOOKUP(N63,Données!$A$1:$G$533,2,FALSE))</f>
        <v>BANAS-ROMAN</v>
      </c>
      <c r="P63" s="2" t="str">
        <f>IF($C63="","",VLOOKUP(N63,Données!$A$1:$G$533,3,FALSE))</f>
        <v>Ylian</v>
      </c>
      <c r="Q63" s="2" t="str">
        <f>IF($C63="","",VLOOKUP(N63,Données!$A$1:$G$533,4,FALSE))</f>
        <v xml:space="preserve">Galilée </v>
      </c>
      <c r="R63" s="91" t="s">
        <v>702</v>
      </c>
      <c r="S63" s="2" t="str">
        <f>IF($C63="","",VLOOKUP(N63,Données!$A$1:$G$533,7,FALSE))</f>
        <v>M</v>
      </c>
      <c r="T63" s="95"/>
      <c r="U63" s="96" t="str">
        <f t="shared" si="1"/>
        <v/>
      </c>
      <c r="AJ63" s="1">
        <v>62</v>
      </c>
      <c r="AK63" s="3">
        <v>591</v>
      </c>
      <c r="AL63" s="2" t="str">
        <f>IF($B63="","",VLOOKUP(AK63,Données!$A$1:$G$533,2,FALSE))</f>
        <v>ELRHAZI</v>
      </c>
      <c r="AM63" s="2" t="str">
        <f>IF($B63="","",VLOOKUP(AK63,Données!$A$1:$G$533,3,FALSE))</f>
        <v>Achraf</v>
      </c>
      <c r="AN63" s="2" t="str">
        <f>IF($B63="","",VLOOKUP(AK63,Données!$A$1:$G$533,4,FALSE))</f>
        <v>Sully</v>
      </c>
      <c r="AO63" s="91" t="s">
        <v>737</v>
      </c>
      <c r="AP63" s="2" t="str">
        <f>IF($B63="","",VLOOKUP(AK63,Données!$A$1:$G$533,7,FALSE))</f>
        <v>M</v>
      </c>
      <c r="AQ63" s="95"/>
      <c r="AR63" s="96" t="str">
        <f t="shared" si="3"/>
        <v/>
      </c>
    </row>
    <row r="64" spans="1:44" x14ac:dyDescent="0.2">
      <c r="A64">
        <v>63</v>
      </c>
      <c r="B64" s="3">
        <v>101</v>
      </c>
      <c r="C64" s="2" t="str">
        <f>IF($B64="","",VLOOKUP(B64,Données!$A$1:$G$533,2,FALSE))</f>
        <v>El Ouafi</v>
      </c>
      <c r="D64" s="2" t="str">
        <f>IF($B64="","",VLOOKUP(B64,Données!$A$1:$G$533,3,FALSE))</f>
        <v>Soumaya</v>
      </c>
      <c r="E64" s="2" t="str">
        <f>IF($B64="","",VLOOKUP(B64,Données!$A$1:$G$533,4,FALSE))</f>
        <v>Albert Thierry</v>
      </c>
      <c r="F64" s="91" t="s">
        <v>677</v>
      </c>
      <c r="G64" s="2" t="str">
        <f>IF($B64="","",VLOOKUP(B64,Données!$A$1:$G$533,7,FALSE))</f>
        <v>F</v>
      </c>
      <c r="H64" s="95">
        <v>1.1111111111111112E-2</v>
      </c>
      <c r="I64" s="96">
        <f t="shared" si="0"/>
        <v>7.5</v>
      </c>
      <c r="J64" s="93"/>
      <c r="K64" s="93"/>
      <c r="M64" s="1">
        <v>63</v>
      </c>
      <c r="N64" s="3">
        <v>294</v>
      </c>
      <c r="O64" s="2" t="str">
        <f>IF($C64="","",VLOOKUP(N64,Données!$A$1:$G$533,2,FALSE))</f>
        <v>COMET</v>
      </c>
      <c r="P64" s="2" t="str">
        <f>IF($C64="","",VLOOKUP(N64,Données!$A$1:$G$533,3,FALSE))</f>
        <v>ALIX</v>
      </c>
      <c r="Q64" s="2" t="str">
        <f>IF($C64="","",VLOOKUP(N64,Données!$A$1:$G$533,4,FALSE))</f>
        <v>SULLY</v>
      </c>
      <c r="R64" s="91" t="s">
        <v>702</v>
      </c>
      <c r="S64" s="2" t="str">
        <f>IF($C64="","",VLOOKUP(N64,Données!$A$1:$G$533,7,FALSE))</f>
        <v>M</v>
      </c>
      <c r="T64" s="95"/>
      <c r="U64" s="96" t="str">
        <f t="shared" si="1"/>
        <v/>
      </c>
    </row>
    <row r="65" spans="1:21" x14ac:dyDescent="0.2">
      <c r="A65">
        <v>64</v>
      </c>
      <c r="B65" s="3">
        <v>172</v>
      </c>
      <c r="C65" s="2" t="str">
        <f>IF($B65="","",VLOOKUP(B65,Données!$A$1:$G$533,2,FALSE))</f>
        <v>DEH</v>
      </c>
      <c r="D65" s="2" t="str">
        <f>IF($B65="","",VLOOKUP(B65,Données!$A$1:$G$533,3,FALSE))</f>
        <v>CHANEL</v>
      </c>
      <c r="E65" s="2" t="str">
        <f>IF($B65="","",VLOOKUP(B65,Données!$A$1:$G$533,4,FALSE))</f>
        <v>SULLY</v>
      </c>
      <c r="F65" s="91" t="s">
        <v>677</v>
      </c>
      <c r="G65" s="2" t="str">
        <f>IF($B65="","",VLOOKUP(B65,Données!$A$1:$G$533,7,FALSE))</f>
        <v>F</v>
      </c>
      <c r="H65" s="95">
        <v>1.1342592592592592E-2</v>
      </c>
      <c r="I65" s="96">
        <f t="shared" si="0"/>
        <v>7.3469387755102042</v>
      </c>
      <c r="J65" s="93"/>
      <c r="K65" s="93"/>
      <c r="M65" s="1">
        <v>64</v>
      </c>
      <c r="N65" s="3">
        <v>210</v>
      </c>
      <c r="O65" s="2" t="str">
        <f>IF($C65="","",VLOOKUP(N65,Données!$A$1:$G$533,2,FALSE))</f>
        <v>Draris</v>
      </c>
      <c r="P65" s="2" t="str">
        <f>IF($C65="","",VLOOKUP(N65,Données!$A$1:$G$533,3,FALSE))</f>
        <v>Ilan</v>
      </c>
      <c r="Q65" s="2" t="str">
        <f>IF($C65="","",VLOOKUP(N65,Données!$A$1:$G$533,4,FALSE))</f>
        <v>Albert Thierry</v>
      </c>
      <c r="R65" s="91" t="s">
        <v>702</v>
      </c>
      <c r="S65" s="2" t="str">
        <f>IF($C65="","",VLOOKUP(N65,Données!$A$1:$G$533,7,FALSE))</f>
        <v>M</v>
      </c>
      <c r="T65" s="95"/>
      <c r="U65" s="96" t="str">
        <f t="shared" si="1"/>
        <v/>
      </c>
    </row>
    <row r="66" spans="1:21" x14ac:dyDescent="0.2">
      <c r="A66">
        <v>65</v>
      </c>
      <c r="B66" s="3">
        <v>118</v>
      </c>
      <c r="C66" s="2" t="str">
        <f>IF($B66="","",VLOOKUP(B66,Données!$A$1:$G$533,2,FALSE))</f>
        <v>BENHADDOU</v>
      </c>
      <c r="D66" s="2" t="str">
        <f>IF($B66="","",VLOOKUP(B66,Données!$A$1:$G$533,3,FALSE))</f>
        <v>Chainez</v>
      </c>
      <c r="E66" s="2" t="str">
        <f>IF($B66="","",VLOOKUP(B66,Données!$A$1:$G$533,4,FALSE))</f>
        <v>CHENIER</v>
      </c>
      <c r="F66" s="91" t="s">
        <v>677</v>
      </c>
      <c r="G66" s="2" t="str">
        <f>IF($B66="","",VLOOKUP(B66,Données!$A$1:$G$533,7,FALSE))</f>
        <v>F</v>
      </c>
      <c r="H66" s="95"/>
      <c r="I66" s="96"/>
      <c r="J66" s="93"/>
      <c r="K66" s="93"/>
      <c r="M66" s="1">
        <v>65</v>
      </c>
      <c r="N66" s="3">
        <v>201</v>
      </c>
      <c r="O66" s="2" t="str">
        <f>IF($C66="","",VLOOKUP(N66,Données!$A$1:$G$533,2,FALSE))</f>
        <v>Delasse</v>
      </c>
      <c r="P66" s="2" t="str">
        <f>IF($C66="","",VLOOKUP(N66,Données!$A$1:$G$533,3,FALSE))</f>
        <v>Silfride</v>
      </c>
      <c r="Q66" s="2" t="str">
        <f>IF($C66="","",VLOOKUP(N66,Données!$A$1:$G$533,4,FALSE))</f>
        <v>Albert Thierry</v>
      </c>
      <c r="R66" s="91" t="s">
        <v>702</v>
      </c>
      <c r="S66" s="2" t="str">
        <f>IF($C66="","",VLOOKUP(N66,Données!$A$1:$G$533,7,FALSE))</f>
        <v>M</v>
      </c>
      <c r="T66" s="95"/>
      <c r="U66" s="96" t="str">
        <f t="shared" si="1"/>
        <v/>
      </c>
    </row>
    <row r="67" spans="1:21" x14ac:dyDescent="0.2">
      <c r="A67">
        <v>66</v>
      </c>
      <c r="B67" s="3">
        <v>128</v>
      </c>
      <c r="C67" s="2" t="str">
        <f>IF($B67="","",VLOOKUP(B67,Données!$A$1:$G$533,2,FALSE))</f>
        <v>Acher</v>
      </c>
      <c r="D67" s="2" t="str">
        <f>IF($B67="","",VLOOKUP(B67,Données!$A$1:$G$533,3,FALSE))</f>
        <v>Margot</v>
      </c>
      <c r="E67" s="2" t="str">
        <f>IF($B67="","",VLOOKUP(B67,Données!$A$1:$G$533,4,FALSE))</f>
        <v>Gassicourt</v>
      </c>
      <c r="F67" s="91" t="s">
        <v>677</v>
      </c>
      <c r="G67" s="2" t="str">
        <f>IF($B67="","",VLOOKUP(B67,Données!$A$1:$G$533,7,FALSE))</f>
        <v>F</v>
      </c>
      <c r="H67" s="95"/>
      <c r="I67" s="96"/>
      <c r="J67" s="93"/>
      <c r="K67" s="93"/>
      <c r="M67" s="1">
        <v>66</v>
      </c>
      <c r="N67" s="3">
        <v>306</v>
      </c>
      <c r="O67" s="2" t="str">
        <f>IF($C67="","",VLOOKUP(N67,Données!$A$1:$G$533,2,FALSE))</f>
        <v>BAHRIR</v>
      </c>
      <c r="P67" s="2" t="str">
        <f>IF($C67="","",VLOOKUP(N67,Données!$A$1:$G$533,3,FALSE))</f>
        <v>Ismael</v>
      </c>
      <c r="Q67" s="2" t="str">
        <f>IF($C67="","",VLOOKUP(N67,Données!$A$1:$G$533,4,FALSE))</f>
        <v>CHENIER</v>
      </c>
      <c r="R67" s="91" t="s">
        <v>702</v>
      </c>
      <c r="S67" s="2" t="str">
        <f>IF($C67="","",VLOOKUP(N67,Données!$A$1:$G$533,7,FALSE))</f>
        <v>M</v>
      </c>
      <c r="T67" s="95"/>
      <c r="U67" s="96" t="str">
        <f t="shared" ref="U67:U109" si="4">IF(T67="","",2/T67/24)</f>
        <v/>
      </c>
    </row>
    <row r="68" spans="1:21" x14ac:dyDescent="0.2">
      <c r="A68">
        <v>67</v>
      </c>
      <c r="B68" s="3">
        <v>129</v>
      </c>
      <c r="C68" s="2" t="str">
        <f>IF($B68="","",VLOOKUP(B68,Données!$A$1:$G$533,2,FALSE))</f>
        <v>Said</v>
      </c>
      <c r="D68" s="2" t="str">
        <f>IF($B68="","",VLOOKUP(B68,Données!$A$1:$G$533,3,FALSE))</f>
        <v>Arifa</v>
      </c>
      <c r="E68" s="2" t="str">
        <f>IF($B68="","",VLOOKUP(B68,Données!$A$1:$G$533,4,FALSE))</f>
        <v>Gassicourt</v>
      </c>
      <c r="F68" s="91" t="s">
        <v>677</v>
      </c>
      <c r="G68" s="2" t="str">
        <f>IF($B68="","",VLOOKUP(B68,Données!$A$1:$G$533,7,FALSE))</f>
        <v>F</v>
      </c>
      <c r="H68" s="95"/>
      <c r="I68" s="96"/>
      <c r="J68" s="93"/>
      <c r="K68" s="93"/>
      <c r="M68" s="1">
        <v>67</v>
      </c>
      <c r="N68" s="3">
        <v>263</v>
      </c>
      <c r="O68" s="2" t="str">
        <f>IF($C68="","",VLOOKUP(N68,Données!$A$1:$G$533,2,FALSE))</f>
        <v xml:space="preserve">SIMON </v>
      </c>
      <c r="P68" s="2" t="str">
        <f>IF($C68="","",VLOOKUP(N68,Données!$A$1:$G$533,3,FALSE))</f>
        <v>Arthur</v>
      </c>
      <c r="Q68" s="2" t="str">
        <f>IF($C68="","",VLOOKUP(N68,Données!$A$1:$G$533,4,FALSE))</f>
        <v xml:space="preserve">PAGNOL </v>
      </c>
      <c r="R68" s="91" t="s">
        <v>702</v>
      </c>
      <c r="S68" s="2" t="str">
        <f>IF($C68="","",VLOOKUP(N68,Données!$A$1:$G$533,7,FALSE))</f>
        <v>M</v>
      </c>
      <c r="T68" s="95"/>
      <c r="U68" s="96" t="str">
        <f t="shared" si="4"/>
        <v/>
      </c>
    </row>
    <row r="69" spans="1:21" x14ac:dyDescent="0.2">
      <c r="A69">
        <v>68</v>
      </c>
      <c r="B69" s="3">
        <v>132</v>
      </c>
      <c r="C69" s="2" t="str">
        <f>IF($B69="","",VLOOKUP(B69,Données!$A$1:$G$533,2,FALSE))</f>
        <v>Diop</v>
      </c>
      <c r="D69" s="2" t="str">
        <f>IF($B69="","",VLOOKUP(B69,Données!$A$1:$G$533,3,FALSE))</f>
        <v>Farmata</v>
      </c>
      <c r="E69" s="2" t="str">
        <f>IF($B69="","",VLOOKUP(B69,Données!$A$1:$G$533,4,FALSE))</f>
        <v>Gassicourt</v>
      </c>
      <c r="F69" s="91" t="s">
        <v>677</v>
      </c>
      <c r="G69" s="2" t="str">
        <f>IF($B69="","",VLOOKUP(B69,Données!$A$1:$G$533,7,FALSE))</f>
        <v>F</v>
      </c>
      <c r="H69" s="95"/>
      <c r="I69" s="96"/>
      <c r="J69" s="93"/>
      <c r="K69" s="93"/>
      <c r="M69" s="1">
        <v>68</v>
      </c>
      <c r="N69" s="3">
        <v>324</v>
      </c>
      <c r="O69" s="2" t="str">
        <f>IF($C69="","",VLOOKUP(N69,Données!$A$1:$G$533,2,FALSE))</f>
        <v>ZAGHOUINI</v>
      </c>
      <c r="P69" s="2" t="str">
        <f>IF($C69="","",VLOOKUP(N69,Données!$A$1:$G$533,3,FALSE))</f>
        <v>Moadh</v>
      </c>
      <c r="Q69" s="2">
        <f>IF($C69="","",VLOOKUP(N69,Données!$A$1:$G$533,4,FALSE))</f>
        <v>0</v>
      </c>
      <c r="R69" s="91" t="s">
        <v>702</v>
      </c>
      <c r="S69" s="2">
        <f>IF($C69="","",VLOOKUP(N69,Données!$A$1:$G$533,7,FALSE))</f>
        <v>0</v>
      </c>
      <c r="T69" s="95"/>
      <c r="U69" s="96" t="str">
        <f t="shared" si="4"/>
        <v/>
      </c>
    </row>
    <row r="70" spans="1:21" x14ac:dyDescent="0.2">
      <c r="A70">
        <v>69</v>
      </c>
      <c r="B70" s="3">
        <v>147</v>
      </c>
      <c r="C70" s="2" t="str">
        <f>IF($B70="","",VLOOKUP(B70,Données!$A$1:$G$533,2,FALSE))</f>
        <v>MILONGO</v>
      </c>
      <c r="D70" s="2" t="str">
        <f>IF($B70="","",VLOOKUP(B70,Données!$A$1:$G$533,3,FALSE))</f>
        <v>Anaïs</v>
      </c>
      <c r="E70" s="2" t="str">
        <f>IF($B70="","",VLOOKUP(B70,Données!$A$1:$G$533,4,FALSE))</f>
        <v>Pasteur</v>
      </c>
      <c r="F70" s="91" t="s">
        <v>677</v>
      </c>
      <c r="G70" s="2" t="str">
        <f>IF($B70="","",VLOOKUP(B70,Données!$A$1:$G$533,7,FALSE))</f>
        <v>F</v>
      </c>
      <c r="H70" s="95"/>
      <c r="I70" s="96"/>
      <c r="J70" s="93"/>
      <c r="K70" s="93"/>
      <c r="M70" s="1">
        <v>69</v>
      </c>
      <c r="N70" s="3">
        <v>303</v>
      </c>
      <c r="O70" s="2" t="str">
        <f>IF($C70="","",VLOOKUP(N70,Données!$A$1:$G$533,2,FALSE))</f>
        <v>Hansch</v>
      </c>
      <c r="P70" s="2" t="str">
        <f>IF($C70="","",VLOOKUP(N70,Données!$A$1:$G$533,3,FALSE))</f>
        <v>Constantin</v>
      </c>
      <c r="Q70" s="2" t="str">
        <f>IF($C70="","",VLOOKUP(N70,Données!$A$1:$G$533,4,FALSE))</f>
        <v>SULLY</v>
      </c>
      <c r="R70" s="91" t="s">
        <v>702</v>
      </c>
      <c r="S70" s="2" t="str">
        <f>IF($C70="","",VLOOKUP(N70,Données!$A$1:$G$533,7,FALSE))</f>
        <v>M</v>
      </c>
      <c r="T70" s="95"/>
      <c r="U70" s="96" t="str">
        <f t="shared" si="4"/>
        <v/>
      </c>
    </row>
    <row r="71" spans="1:21" x14ac:dyDescent="0.2">
      <c r="A71">
        <v>70</v>
      </c>
      <c r="B71" s="3">
        <v>160</v>
      </c>
      <c r="C71" s="2" t="str">
        <f>IF($B71="","",VLOOKUP(B71,Données!$A$1:$G$533,2,FALSE))</f>
        <v>MENDES</v>
      </c>
      <c r="D71" s="2" t="str">
        <f>IF($B71="","",VLOOKUP(B71,Données!$A$1:$G$533,3,FALSE))</f>
        <v>Genaveva</v>
      </c>
      <c r="E71" s="2" t="str">
        <f>IF($B71="","",VLOOKUP(B71,Données!$A$1:$G$533,4,FALSE))</f>
        <v>Pasteur</v>
      </c>
      <c r="F71" s="91" t="s">
        <v>677</v>
      </c>
      <c r="G71" s="2" t="str">
        <f>IF($B71="","",VLOOKUP(B71,Données!$A$1:$G$533,7,FALSE))</f>
        <v>F</v>
      </c>
      <c r="H71" s="95"/>
      <c r="I71" s="96"/>
      <c r="J71" s="93"/>
      <c r="K71" s="93"/>
      <c r="M71" s="1">
        <v>70</v>
      </c>
      <c r="N71" s="3">
        <v>236</v>
      </c>
      <c r="O71" s="2" t="str">
        <f>IF($C71="","",VLOOKUP(N71,Données!$A$1:$G$533,2,FALSE))</f>
        <v>HOUBART</v>
      </c>
      <c r="P71" s="2" t="str">
        <f>IF($C71="","",VLOOKUP(N71,Données!$A$1:$G$533,3,FALSE))</f>
        <v>Micah</v>
      </c>
      <c r="Q71" s="2" t="str">
        <f>IF($C71="","",VLOOKUP(N71,Données!$A$1:$G$533,4,FALSE))</f>
        <v>FERRY</v>
      </c>
      <c r="R71" s="91" t="s">
        <v>702</v>
      </c>
      <c r="S71" s="2" t="str">
        <f>IF($C71="","",VLOOKUP(N71,Données!$A$1:$G$533,7,FALSE))</f>
        <v>M</v>
      </c>
      <c r="T71" s="95"/>
      <c r="U71" s="96" t="str">
        <f t="shared" si="4"/>
        <v/>
      </c>
    </row>
    <row r="72" spans="1:21" x14ac:dyDescent="0.2">
      <c r="A72">
        <v>71</v>
      </c>
      <c r="B72" s="3">
        <v>156</v>
      </c>
      <c r="C72" s="2" t="str">
        <f>IF($B72="","",VLOOKUP(B72,Données!$A$1:$G$533,2,FALSE))</f>
        <v>ANDRIAMBOLOLONA</v>
      </c>
      <c r="D72" s="2" t="str">
        <f>IF($B72="","",VLOOKUP(B72,Données!$A$1:$G$533,3,FALSE))</f>
        <v>Kaella</v>
      </c>
      <c r="E72" s="2" t="str">
        <f>IF($B72="","",VLOOKUP(B72,Données!$A$1:$G$533,4,FALSE))</f>
        <v>Pasteur</v>
      </c>
      <c r="F72" s="91" t="s">
        <v>677</v>
      </c>
      <c r="G72" s="2" t="str">
        <f>IF($B72="","",VLOOKUP(B72,Données!$A$1:$G$533,7,FALSE))</f>
        <v>F</v>
      </c>
      <c r="H72" s="95"/>
      <c r="I72" s="96"/>
      <c r="J72" s="93"/>
      <c r="K72" s="93"/>
      <c r="M72" s="1">
        <v>71</v>
      </c>
      <c r="N72" s="3">
        <v>336</v>
      </c>
      <c r="O72" s="2" t="str">
        <f>IF($C72="","",VLOOKUP(N72,Données!$A$1:$G$533,2,FALSE))</f>
        <v>AIT BIHI</v>
      </c>
      <c r="P72" s="2" t="str">
        <f>IF($C72="","",VLOOKUP(N72,Données!$A$1:$G$533,3,FALSE))</f>
        <v>Issam</v>
      </c>
      <c r="Q72" s="2">
        <f>IF($C72="","",VLOOKUP(N72,Données!$A$1:$G$533,4,FALSE))</f>
        <v>0</v>
      </c>
      <c r="R72" s="91" t="s">
        <v>702</v>
      </c>
      <c r="S72" s="2" t="str">
        <f>IF($C72="","",VLOOKUP(N72,Données!$A$1:$G$533,7,FALSE))</f>
        <v>M</v>
      </c>
      <c r="T72" s="95"/>
      <c r="U72" s="96" t="str">
        <f t="shared" si="4"/>
        <v/>
      </c>
    </row>
    <row r="73" spans="1:21" x14ac:dyDescent="0.2">
      <c r="A73">
        <v>72</v>
      </c>
      <c r="B73" s="3">
        <v>156</v>
      </c>
      <c r="C73" s="2" t="str">
        <f>IF($B73="","",VLOOKUP(B73,Données!$A$1:$G$533,2,FALSE))</f>
        <v>ANDRIAMBOLOLONA</v>
      </c>
      <c r="D73" s="2" t="str">
        <f>IF($B73="","",VLOOKUP(B73,Données!$A$1:$G$533,3,FALSE))</f>
        <v>Kaella</v>
      </c>
      <c r="E73" s="2" t="str">
        <f>IF($B73="","",VLOOKUP(B73,Données!$A$1:$G$533,4,FALSE))</f>
        <v>Pasteur</v>
      </c>
      <c r="F73" s="91" t="s">
        <v>677</v>
      </c>
      <c r="G73" s="2" t="str">
        <f>IF($B73="","",VLOOKUP(B73,Données!$A$1:$G$533,7,FALSE))</f>
        <v>F</v>
      </c>
      <c r="H73" s="95"/>
      <c r="I73" s="96"/>
      <c r="J73" s="93"/>
      <c r="K73" s="93"/>
      <c r="M73" s="1">
        <v>72</v>
      </c>
      <c r="N73" s="3">
        <v>325</v>
      </c>
      <c r="O73" s="2" t="str">
        <f>IF($C73="","",VLOOKUP(N73,Données!$A$1:$G$533,2,FALSE))</f>
        <v>LAHMAR</v>
      </c>
      <c r="P73" s="2" t="str">
        <f>IF($C73="","",VLOOKUP(N73,Données!$A$1:$G$533,3,FALSE))</f>
        <v>DJAMEL</v>
      </c>
      <c r="Q73" s="2">
        <f>IF($C73="","",VLOOKUP(N73,Données!$A$1:$G$533,4,FALSE))</f>
        <v>0</v>
      </c>
      <c r="R73" s="91" t="s">
        <v>702</v>
      </c>
      <c r="S73" s="2" t="str">
        <f>IF($C73="","",VLOOKUP(N73,Données!$A$1:$G$533,7,FALSE))</f>
        <v>M</v>
      </c>
      <c r="T73" s="95"/>
      <c r="U73" s="96" t="str">
        <f t="shared" si="4"/>
        <v/>
      </c>
    </row>
    <row r="74" spans="1:21" x14ac:dyDescent="0.2">
      <c r="A74">
        <v>73</v>
      </c>
      <c r="B74" s="3">
        <v>161</v>
      </c>
      <c r="C74" s="2" t="str">
        <f>IF($B74="","",VLOOKUP(B74,Données!$A$1:$G$533,2,FALSE))</f>
        <v>MITOKO</v>
      </c>
      <c r="D74" s="2" t="str">
        <f>IF($B74="","",VLOOKUP(B74,Données!$A$1:$G$533,3,FALSE))</f>
        <v>Christivie</v>
      </c>
      <c r="E74" s="2" t="str">
        <f>IF($B74="","",VLOOKUP(B74,Données!$A$1:$G$533,4,FALSE))</f>
        <v>Pasteur</v>
      </c>
      <c r="F74" s="91" t="s">
        <v>677</v>
      </c>
      <c r="G74" s="2" t="str">
        <f>IF($B74="","",VLOOKUP(B74,Données!$A$1:$G$533,7,FALSE))</f>
        <v>F</v>
      </c>
      <c r="H74" s="95"/>
      <c r="I74" s="96"/>
      <c r="J74" s="93"/>
      <c r="K74" s="93"/>
      <c r="M74" s="1">
        <v>73</v>
      </c>
      <c r="N74" s="3">
        <v>254</v>
      </c>
      <c r="O74" s="2" t="str">
        <f>IF($C74="","",VLOOKUP(N74,Données!$A$1:$G$533,2,FALSE))</f>
        <v>Chaihab</v>
      </c>
      <c r="P74" s="2" t="str">
        <f>IF($C74="","",VLOOKUP(N74,Données!$A$1:$G$533,3,FALSE))</f>
        <v>Youcef</v>
      </c>
      <c r="Q74" s="2" t="str">
        <f>IF($C74="","",VLOOKUP(N74,Données!$A$1:$G$533,4,FALSE))</f>
        <v>Gassicourt</v>
      </c>
      <c r="R74" s="91" t="s">
        <v>702</v>
      </c>
      <c r="S74" s="2" t="str">
        <f>IF($C74="","",VLOOKUP(N74,Données!$A$1:$G$533,7,FALSE))</f>
        <v>M</v>
      </c>
      <c r="T74" s="95"/>
      <c r="U74" s="96" t="str">
        <f t="shared" si="4"/>
        <v/>
      </c>
    </row>
    <row r="75" spans="1:21" x14ac:dyDescent="0.2">
      <c r="A75">
        <v>74</v>
      </c>
      <c r="B75" s="3">
        <v>153</v>
      </c>
      <c r="C75" s="2" t="str">
        <f>IF($B75="","",VLOOKUP(B75,Données!$A$1:$G$533,2,FALSE))</f>
        <v>DEME</v>
      </c>
      <c r="D75" s="2" t="str">
        <f>IF($B75="","",VLOOKUP(B75,Données!$A$1:$G$533,3,FALSE))</f>
        <v>Aminata</v>
      </c>
      <c r="E75" s="2" t="str">
        <f>IF($B75="","",VLOOKUP(B75,Données!$A$1:$G$533,4,FALSE))</f>
        <v>Pasteur</v>
      </c>
      <c r="F75" s="91" t="s">
        <v>677</v>
      </c>
      <c r="G75" s="2" t="str">
        <f>IF($B75="","",VLOOKUP(B75,Données!$A$1:$G$533,7,FALSE))</f>
        <v>F</v>
      </c>
      <c r="H75" s="95"/>
      <c r="I75" s="96"/>
      <c r="J75" s="93"/>
      <c r="K75" s="93"/>
      <c r="M75" s="1">
        <v>74</v>
      </c>
      <c r="N75" s="3">
        <v>274</v>
      </c>
      <c r="O75" s="2" t="str">
        <f>IF($C75="","",VLOOKUP(N75,Données!$A$1:$G$533,2,FALSE))</f>
        <v>DEME</v>
      </c>
      <c r="P75" s="2" t="str">
        <f>IF($C75="","",VLOOKUP(N75,Données!$A$1:$G$533,3,FALSE))</f>
        <v>Sarra</v>
      </c>
      <c r="Q75" s="2" t="str">
        <f>IF($C75="","",VLOOKUP(N75,Données!$A$1:$G$533,4,FALSE))</f>
        <v>Pasteur</v>
      </c>
      <c r="R75" s="91" t="s">
        <v>702</v>
      </c>
      <c r="S75" s="2" t="str">
        <f>IF($C75="","",VLOOKUP(N75,Données!$A$1:$G$533,7,FALSE))</f>
        <v>M</v>
      </c>
      <c r="T75" s="95"/>
      <c r="U75" s="96" t="str">
        <f t="shared" si="4"/>
        <v/>
      </c>
    </row>
    <row r="76" spans="1:21" x14ac:dyDescent="0.2">
      <c r="A76">
        <v>75</v>
      </c>
      <c r="B76" s="3">
        <v>136</v>
      </c>
      <c r="C76" s="2" t="str">
        <f>IF($B76="","",VLOOKUP(B76,Données!$A$1:$G$533,2,FALSE))</f>
        <v>BAEHR</v>
      </c>
      <c r="D76" s="2" t="str">
        <f>IF($B76="","",VLOOKUP(B76,Données!$A$1:$G$533,3,FALSE))</f>
        <v>Carole</v>
      </c>
      <c r="E76" s="2" t="str">
        <f>IF($B76="","",VLOOKUP(B76,Données!$A$1:$G$533,4,FALSE))</f>
        <v xml:space="preserve">PAGNOL </v>
      </c>
      <c r="F76" s="91" t="s">
        <v>677</v>
      </c>
      <c r="G76" s="2" t="str">
        <f>IF($B76="","",VLOOKUP(B76,Données!$A$1:$G$533,7,FALSE))</f>
        <v>F</v>
      </c>
      <c r="H76" s="95"/>
      <c r="I76" s="96"/>
      <c r="J76" s="93"/>
      <c r="K76" s="93"/>
      <c r="M76" s="1">
        <v>75</v>
      </c>
      <c r="N76" s="3">
        <v>277</v>
      </c>
      <c r="O76" s="2" t="str">
        <f>IF($C76="","",VLOOKUP(N76,Données!$A$1:$G$533,2,FALSE))</f>
        <v>RAMBOUILLET</v>
      </c>
      <c r="P76" s="2" t="str">
        <f>IF($C76="","",VLOOKUP(N76,Données!$A$1:$G$533,3,FALSE))</f>
        <v>LUCAS</v>
      </c>
      <c r="Q76" s="2" t="str">
        <f>IF($C76="","",VLOOKUP(N76,Données!$A$1:$G$533,4,FALSE))</f>
        <v xml:space="preserve">Saint-Louis Bonnières </v>
      </c>
      <c r="R76" s="91" t="s">
        <v>702</v>
      </c>
      <c r="S76" s="2" t="str">
        <f>IF($C76="","",VLOOKUP(N76,Données!$A$1:$G$533,7,FALSE))</f>
        <v>M</v>
      </c>
      <c r="T76" s="95"/>
      <c r="U76" s="96" t="str">
        <f t="shared" si="4"/>
        <v/>
      </c>
    </row>
    <row r="77" spans="1:21" x14ac:dyDescent="0.2">
      <c r="A77">
        <v>76</v>
      </c>
      <c r="B77" s="3">
        <v>110</v>
      </c>
      <c r="C77" s="2" t="str">
        <f>IF($B77="","",VLOOKUP(B77,Données!$A$1:$G$533,2,FALSE))</f>
        <v>AFOSO</v>
      </c>
      <c r="D77" s="2" t="str">
        <f>IF($B77="","",VLOOKUP(B77,Données!$A$1:$G$533,3,FALSE))</f>
        <v>Louisa</v>
      </c>
      <c r="E77" s="2" t="str">
        <f>IF($B77="","",VLOOKUP(B77,Données!$A$1:$G$533,4,FALSE))</f>
        <v>CHENIER</v>
      </c>
      <c r="F77" s="91" t="s">
        <v>677</v>
      </c>
      <c r="G77" s="2" t="str">
        <f>IF($B77="","",VLOOKUP(B77,Données!$A$1:$G$533,7,FALSE))</f>
        <v>F</v>
      </c>
      <c r="H77" s="95"/>
      <c r="I77" s="96"/>
      <c r="J77" s="93"/>
      <c r="K77" s="93"/>
      <c r="M77" s="1">
        <v>76</v>
      </c>
      <c r="N77" s="3">
        <v>248</v>
      </c>
      <c r="O77" s="2" t="str">
        <f>IF($C77="","",VLOOKUP(N77,Données!$A$1:$G$533,2,FALSE))</f>
        <v>Siby</v>
      </c>
      <c r="P77" s="2" t="str">
        <f>IF($C77="","",VLOOKUP(N77,Données!$A$1:$G$533,3,FALSE))</f>
        <v>Moussa</v>
      </c>
      <c r="Q77" s="2" t="str">
        <f>IF($C77="","",VLOOKUP(N77,Données!$A$1:$G$533,4,FALSE))</f>
        <v>Gassicourt</v>
      </c>
      <c r="R77" s="91" t="s">
        <v>702</v>
      </c>
      <c r="S77" s="2" t="str">
        <f>IF($C77="","",VLOOKUP(N77,Données!$A$1:$G$533,7,FALSE))</f>
        <v>M</v>
      </c>
      <c r="T77" s="95"/>
      <c r="U77" s="96" t="str">
        <f t="shared" si="4"/>
        <v/>
      </c>
    </row>
    <row r="78" spans="1:21" x14ac:dyDescent="0.2">
      <c r="A78">
        <v>77</v>
      </c>
      <c r="B78" s="3">
        <v>114</v>
      </c>
      <c r="C78" s="2" t="str">
        <f>IF($B78="","",VLOOKUP(B78,Données!$A$1:$G$533,2,FALSE))</f>
        <v>GUISSE</v>
      </c>
      <c r="D78" s="2" t="str">
        <f>IF($B78="","",VLOOKUP(B78,Données!$A$1:$G$533,3,FALSE))</f>
        <v>Ramata</v>
      </c>
      <c r="E78" s="2" t="str">
        <f>IF($B78="","",VLOOKUP(B78,Données!$A$1:$G$533,4,FALSE))</f>
        <v>CHENIER</v>
      </c>
      <c r="F78" s="91" t="s">
        <v>677</v>
      </c>
      <c r="G78" s="2" t="str">
        <f>IF($B78="","",VLOOKUP(B78,Données!$A$1:$G$533,7,FALSE))</f>
        <v>F</v>
      </c>
      <c r="H78" s="95"/>
      <c r="I78" s="96"/>
      <c r="J78" s="93"/>
      <c r="K78" s="93"/>
      <c r="M78" s="1">
        <v>77</v>
      </c>
      <c r="N78" s="3">
        <v>213</v>
      </c>
      <c r="O78" s="2" t="str">
        <f>IF($C78="","",VLOOKUP(N78,Données!$A$1:$G$533,2,FALSE))</f>
        <v>Jbara</v>
      </c>
      <c r="P78" s="2" t="str">
        <f>IF($C78="","",VLOOKUP(N78,Données!$A$1:$G$533,3,FALSE))</f>
        <v>Aimane</v>
      </c>
      <c r="Q78" s="2" t="str">
        <f>IF($C78="","",VLOOKUP(N78,Données!$A$1:$G$533,4,FALSE))</f>
        <v>Albert Thierry</v>
      </c>
      <c r="R78" s="91" t="s">
        <v>702</v>
      </c>
      <c r="S78" s="2" t="str">
        <f>IF($C78="","",VLOOKUP(N78,Données!$A$1:$G$533,7,FALSE))</f>
        <v>M</v>
      </c>
      <c r="T78" s="95"/>
      <c r="U78" s="96" t="str">
        <f t="shared" si="4"/>
        <v/>
      </c>
    </row>
    <row r="79" spans="1:21" x14ac:dyDescent="0.2">
      <c r="A79">
        <v>78</v>
      </c>
      <c r="B79" s="3">
        <v>124</v>
      </c>
      <c r="C79" s="2" t="str">
        <f>IF($B79="","",VLOOKUP(B79,Données!$A$1:$G$533,2,FALSE))</f>
        <v>PONSAR</v>
      </c>
      <c r="D79" s="2" t="str">
        <f>IF($B79="","",VLOOKUP(B79,Données!$A$1:$G$533,3,FALSE))</f>
        <v>Délia</v>
      </c>
      <c r="E79" s="2" t="str">
        <f>IF($B79="","",VLOOKUP(B79,Données!$A$1:$G$533,4,FALSE))</f>
        <v>FERRY</v>
      </c>
      <c r="F79" s="91" t="s">
        <v>677</v>
      </c>
      <c r="G79" s="2" t="str">
        <f>IF($B79="","",VLOOKUP(B79,Données!$A$1:$G$533,7,FALSE))</f>
        <v>F</v>
      </c>
      <c r="H79" s="95"/>
      <c r="I79" s="96"/>
      <c r="J79" s="93"/>
      <c r="K79" s="93"/>
      <c r="M79" s="1">
        <v>78</v>
      </c>
      <c r="N79" s="3">
        <v>255</v>
      </c>
      <c r="O79" s="2" t="str">
        <f>IF($C79="","",VLOOKUP(N79,Données!$A$1:$G$533,2,FALSE))</f>
        <v>Djilali</v>
      </c>
      <c r="P79" s="2" t="str">
        <f>IF($C79="","",VLOOKUP(N79,Données!$A$1:$G$533,3,FALSE))</f>
        <v>Aïssa Mohamed</v>
      </c>
      <c r="Q79" s="2" t="str">
        <f>IF($C79="","",VLOOKUP(N79,Données!$A$1:$G$533,4,FALSE))</f>
        <v>Gassicourt</v>
      </c>
      <c r="R79" s="91" t="s">
        <v>702</v>
      </c>
      <c r="S79" s="2" t="str">
        <f>IF($C79="","",VLOOKUP(N79,Données!$A$1:$G$533,7,FALSE))</f>
        <v>M</v>
      </c>
      <c r="T79" s="95"/>
      <c r="U79" s="96" t="str">
        <f t="shared" si="4"/>
        <v/>
      </c>
    </row>
    <row r="80" spans="1:21" x14ac:dyDescent="0.2">
      <c r="A80">
        <v>79</v>
      </c>
      <c r="B80" s="3">
        <v>127</v>
      </c>
      <c r="C80" s="2" t="str">
        <f>IF($B80="","",VLOOKUP(B80,Données!$A$1:$G$533,2,FALSE))</f>
        <v>Saad Eddine</v>
      </c>
      <c r="D80" s="2" t="str">
        <f>IF($B80="","",VLOOKUP(B80,Données!$A$1:$G$533,3,FALSE))</f>
        <v>Zohra</v>
      </c>
      <c r="E80" s="2" t="str">
        <f>IF($B80="","",VLOOKUP(B80,Données!$A$1:$G$533,4,FALSE))</f>
        <v>Gassicourt</v>
      </c>
      <c r="F80" s="91" t="s">
        <v>677</v>
      </c>
      <c r="G80" s="2" t="str">
        <f>IF($B80="","",VLOOKUP(B80,Données!$A$1:$G$533,7,FALSE))</f>
        <v>F</v>
      </c>
      <c r="H80" s="95"/>
      <c r="I80" s="96"/>
      <c r="J80" s="93"/>
      <c r="K80" s="93"/>
      <c r="M80" s="1">
        <v>79</v>
      </c>
      <c r="N80" s="3">
        <v>233</v>
      </c>
      <c r="O80" s="2" t="str">
        <f>IF($C80="","",VLOOKUP(N80,Données!$A$1:$G$533,2,FALSE))</f>
        <v>NAJIH</v>
      </c>
      <c r="P80" s="2" t="str">
        <f>IF($C80="","",VLOOKUP(N80,Données!$A$1:$G$533,3,FALSE))</f>
        <v>ihab</v>
      </c>
      <c r="Q80" s="2" t="str">
        <f>IF($C80="","",VLOOKUP(N80,Données!$A$1:$G$533,4,FALSE))</f>
        <v>Clemenceau</v>
      </c>
      <c r="R80" s="91" t="s">
        <v>702</v>
      </c>
      <c r="S80" s="2" t="str">
        <f>IF($C80="","",VLOOKUP(N80,Données!$A$1:$G$533,7,FALSE))</f>
        <v>M</v>
      </c>
      <c r="T80" s="95"/>
      <c r="U80" s="96" t="str">
        <f t="shared" si="4"/>
        <v/>
      </c>
    </row>
    <row r="81" spans="1:21" x14ac:dyDescent="0.2">
      <c r="A81">
        <v>80</v>
      </c>
      <c r="B81" s="3">
        <v>155</v>
      </c>
      <c r="C81" s="2" t="str">
        <f>IF($B81="","",VLOOKUP(B81,Données!$A$1:$G$533,2,FALSE))</f>
        <v>HAIMOUDI</v>
      </c>
      <c r="D81" s="2" t="str">
        <f>IF($B81="","",VLOOKUP(B81,Données!$A$1:$G$533,3,FALSE))</f>
        <v>Miriame</v>
      </c>
      <c r="E81" s="2" t="str">
        <f>IF($B81="","",VLOOKUP(B81,Données!$A$1:$G$533,4,FALSE))</f>
        <v>Pasteur</v>
      </c>
      <c r="F81" s="91" t="s">
        <v>677</v>
      </c>
      <c r="G81" s="2" t="str">
        <f>IF($B81="","",VLOOKUP(B81,Données!$A$1:$G$533,7,FALSE))</f>
        <v>F</v>
      </c>
      <c r="H81" s="95"/>
      <c r="I81" s="96"/>
      <c r="J81" s="93"/>
      <c r="K81" s="93"/>
      <c r="M81" s="1">
        <v>80</v>
      </c>
      <c r="N81" s="3">
        <v>304</v>
      </c>
      <c r="O81" s="2" t="str">
        <f>IF($C81="","",VLOOKUP(N81,Données!$A$1:$G$533,2,FALSE))</f>
        <v>Mimoune</v>
      </c>
      <c r="P81" s="2" t="str">
        <f>IF($C81="","",VLOOKUP(N81,Données!$A$1:$G$533,3,FALSE))</f>
        <v>Khelifa</v>
      </c>
      <c r="Q81" s="2" t="str">
        <f>IF($C81="","",VLOOKUP(N81,Données!$A$1:$G$533,4,FALSE))</f>
        <v>SULLY</v>
      </c>
      <c r="R81" s="91" t="s">
        <v>702</v>
      </c>
      <c r="S81" s="2" t="str">
        <f>IF($C81="","",VLOOKUP(N81,Données!$A$1:$G$533,7,FALSE))</f>
        <v>M</v>
      </c>
      <c r="T81" s="95">
        <v>8.6805555555555559E-3</v>
      </c>
      <c r="U81" s="96">
        <f t="shared" si="4"/>
        <v>9.6</v>
      </c>
    </row>
    <row r="82" spans="1:21" x14ac:dyDescent="0.2">
      <c r="A82">
        <v>81</v>
      </c>
      <c r="B82" s="3">
        <v>154</v>
      </c>
      <c r="C82" s="2" t="str">
        <f>IF($B82="","",VLOOKUP(B82,Données!$A$1:$G$533,2,FALSE))</f>
        <v>ADEOTI-MENSAH</v>
      </c>
      <c r="D82" s="2" t="str">
        <f>IF($B82="","",VLOOKUP(B82,Données!$A$1:$G$533,3,FALSE))</f>
        <v>Sadatou</v>
      </c>
      <c r="E82" s="2" t="str">
        <f>IF($B82="","",VLOOKUP(B82,Données!$A$1:$G$533,4,FALSE))</f>
        <v>Pasteur</v>
      </c>
      <c r="F82" s="91" t="s">
        <v>677</v>
      </c>
      <c r="G82" s="2" t="str">
        <f>IF($B82="","",VLOOKUP(B82,Données!$A$1:$G$533,7,FALSE))</f>
        <v>F</v>
      </c>
      <c r="H82" s="95"/>
      <c r="I82" s="96"/>
      <c r="J82" s="93"/>
      <c r="K82" s="93"/>
      <c r="M82" s="1">
        <v>81</v>
      </c>
      <c r="N82" s="3">
        <v>242</v>
      </c>
      <c r="O82" s="2" t="str">
        <f>IF($C82="","",VLOOKUP(N82,Données!$A$1:$G$533,2,FALSE))</f>
        <v>THIAM</v>
      </c>
      <c r="P82" s="2" t="str">
        <f>IF($C82="","",VLOOKUP(N82,Données!$A$1:$G$533,3,FALSE))</f>
        <v>Pape Aly</v>
      </c>
      <c r="Q82" s="2" t="str">
        <f>IF($C82="","",VLOOKUP(N82,Données!$A$1:$G$533,4,FALSE))</f>
        <v>FERRY</v>
      </c>
      <c r="R82" s="91" t="s">
        <v>702</v>
      </c>
      <c r="S82" s="2" t="str">
        <f>IF($C82="","",VLOOKUP(N82,Données!$A$1:$G$533,7,FALSE))</f>
        <v>M</v>
      </c>
      <c r="T82" s="95"/>
      <c r="U82" s="96" t="str">
        <f t="shared" si="4"/>
        <v/>
      </c>
    </row>
    <row r="83" spans="1:21" x14ac:dyDescent="0.2">
      <c r="M83" s="1">
        <v>82</v>
      </c>
      <c r="N83" s="3">
        <v>231</v>
      </c>
      <c r="O83" s="2" t="str">
        <f>IF($C83="","",VLOOKUP(N83,Données!$A$1:$G$533,2,FALSE))</f>
        <v/>
      </c>
      <c r="P83" s="2" t="str">
        <f>IF($C83="","",VLOOKUP(N83,Données!$A$1:$G$533,3,FALSE))</f>
        <v/>
      </c>
      <c r="Q83" s="2" t="str">
        <f>IF($C83="","",VLOOKUP(N83,Données!$A$1:$G$533,4,FALSE))</f>
        <v/>
      </c>
      <c r="R83" s="91" t="s">
        <v>702</v>
      </c>
      <c r="S83" s="2" t="str">
        <f>IF($C83="","",VLOOKUP(N83,Données!$A$1:$G$533,7,FALSE))</f>
        <v/>
      </c>
      <c r="T83" s="95"/>
      <c r="U83" s="96" t="str">
        <f t="shared" si="4"/>
        <v/>
      </c>
    </row>
    <row r="84" spans="1:21" x14ac:dyDescent="0.2">
      <c r="M84" s="1">
        <v>83</v>
      </c>
      <c r="N84" s="3">
        <v>305</v>
      </c>
      <c r="O84" s="2" t="str">
        <f>IF($C84="","",VLOOKUP(N84,Données!$A$1:$G$533,2,FALSE))</f>
        <v/>
      </c>
      <c r="P84" s="2" t="str">
        <f>IF($C84="","",VLOOKUP(N84,Données!$A$1:$G$533,3,FALSE))</f>
        <v/>
      </c>
      <c r="Q84" s="2" t="str">
        <f>IF($C84="","",VLOOKUP(N84,Données!$A$1:$G$533,4,FALSE))</f>
        <v/>
      </c>
      <c r="R84" s="91" t="s">
        <v>702</v>
      </c>
      <c r="S84" s="2" t="str">
        <f>IF($C84="","",VLOOKUP(N84,Données!$A$1:$G$533,7,FALSE))</f>
        <v/>
      </c>
      <c r="T84" s="95"/>
      <c r="U84" s="96" t="str">
        <f t="shared" si="4"/>
        <v/>
      </c>
    </row>
    <row r="85" spans="1:21" x14ac:dyDescent="0.2">
      <c r="M85" s="1">
        <v>84</v>
      </c>
      <c r="N85" s="3">
        <v>258</v>
      </c>
      <c r="O85" s="2" t="str">
        <f>IF($C85="","",VLOOKUP(N85,Données!$A$1:$G$533,2,FALSE))</f>
        <v/>
      </c>
      <c r="P85" s="2" t="str">
        <f>IF($C85="","",VLOOKUP(N85,Données!$A$1:$G$533,3,FALSE))</f>
        <v/>
      </c>
      <c r="Q85" s="2" t="str">
        <f>IF($C85="","",VLOOKUP(N85,Données!$A$1:$G$533,4,FALSE))</f>
        <v/>
      </c>
      <c r="R85" s="91" t="s">
        <v>702</v>
      </c>
      <c r="S85" s="2" t="str">
        <f>IF($C85="","",VLOOKUP(N85,Données!$A$1:$G$533,7,FALSE))</f>
        <v/>
      </c>
      <c r="T85" s="95"/>
      <c r="U85" s="96" t="str">
        <f t="shared" si="4"/>
        <v/>
      </c>
    </row>
    <row r="86" spans="1:21" x14ac:dyDescent="0.2">
      <c r="M86" s="1">
        <v>85</v>
      </c>
      <c r="N86" s="3">
        <v>584</v>
      </c>
      <c r="O86" s="2" t="str">
        <f>IF($C86="","",VLOOKUP(N86,Données!$A$1:$G$533,2,FALSE))</f>
        <v/>
      </c>
      <c r="P86" s="2" t="str">
        <f>IF($C86="","",VLOOKUP(N86,Données!$A$1:$G$533,3,FALSE))</f>
        <v/>
      </c>
      <c r="Q86" s="2" t="str">
        <f>IF($C86="","",VLOOKUP(N86,Données!$A$1:$G$533,4,FALSE))</f>
        <v/>
      </c>
      <c r="R86" s="91" t="s">
        <v>702</v>
      </c>
      <c r="S86" s="2" t="str">
        <f>IF($C86="","",VLOOKUP(N86,Données!$A$1:$G$533,7,FALSE))</f>
        <v/>
      </c>
      <c r="T86" s="95"/>
      <c r="U86" s="96" t="str">
        <f t="shared" si="4"/>
        <v/>
      </c>
    </row>
    <row r="87" spans="1:21" x14ac:dyDescent="0.2">
      <c r="M87" s="1">
        <v>86</v>
      </c>
      <c r="N87" s="3">
        <v>205</v>
      </c>
      <c r="O87" s="2" t="str">
        <f>IF($C87="","",VLOOKUP(N87,Données!$A$1:$G$533,2,FALSE))</f>
        <v/>
      </c>
      <c r="P87" s="2" t="str">
        <f>IF($C87="","",VLOOKUP(N87,Données!$A$1:$G$533,3,FALSE))</f>
        <v/>
      </c>
      <c r="Q87" s="2" t="str">
        <f>IF($C87="","",VLOOKUP(N87,Données!$A$1:$G$533,4,FALSE))</f>
        <v/>
      </c>
      <c r="R87" s="91" t="s">
        <v>702</v>
      </c>
      <c r="S87" s="2" t="str">
        <f>IF($C87="","",VLOOKUP(N87,Données!$A$1:$G$533,7,FALSE))</f>
        <v/>
      </c>
      <c r="T87" s="95"/>
      <c r="U87" s="96" t="str">
        <f t="shared" si="4"/>
        <v/>
      </c>
    </row>
    <row r="88" spans="1:21" x14ac:dyDescent="0.2">
      <c r="M88" s="1">
        <v>87</v>
      </c>
      <c r="N88" s="3">
        <v>289</v>
      </c>
      <c r="O88" s="2" t="str">
        <f>IF($C88="","",VLOOKUP(N88,Données!$A$1:$G$533,2,FALSE))</f>
        <v/>
      </c>
      <c r="P88" s="2" t="str">
        <f>IF($C88="","",VLOOKUP(N88,Données!$A$1:$G$533,3,FALSE))</f>
        <v/>
      </c>
      <c r="Q88" s="2" t="str">
        <f>IF($C88="","",VLOOKUP(N88,Données!$A$1:$G$533,4,FALSE))</f>
        <v/>
      </c>
      <c r="R88" s="91" t="s">
        <v>702</v>
      </c>
      <c r="S88" s="2" t="str">
        <f>IF($C88="","",VLOOKUP(N88,Données!$A$1:$G$533,7,FALSE))</f>
        <v/>
      </c>
      <c r="T88" s="95"/>
      <c r="U88" s="96" t="str">
        <f t="shared" si="4"/>
        <v/>
      </c>
    </row>
    <row r="89" spans="1:21" x14ac:dyDescent="0.2">
      <c r="M89" s="1">
        <v>88</v>
      </c>
      <c r="N89" s="3">
        <v>266</v>
      </c>
      <c r="O89" s="2" t="str">
        <f>IF($C89="","",VLOOKUP(N89,Données!$A$1:$G$533,2,FALSE))</f>
        <v/>
      </c>
      <c r="P89" s="2" t="str">
        <f>IF($C89="","",VLOOKUP(N89,Données!$A$1:$G$533,3,FALSE))</f>
        <v/>
      </c>
      <c r="Q89" s="2" t="str">
        <f>IF($C89="","",VLOOKUP(N89,Données!$A$1:$G$533,4,FALSE))</f>
        <v/>
      </c>
      <c r="R89" s="91" t="s">
        <v>702</v>
      </c>
      <c r="S89" s="2" t="str">
        <f>IF($C89="","",VLOOKUP(N89,Données!$A$1:$G$533,7,FALSE))</f>
        <v/>
      </c>
      <c r="T89" s="95"/>
      <c r="U89" s="96" t="str">
        <f t="shared" si="4"/>
        <v/>
      </c>
    </row>
    <row r="90" spans="1:21" x14ac:dyDescent="0.2">
      <c r="M90" s="1">
        <v>89</v>
      </c>
      <c r="N90" s="3">
        <v>299</v>
      </c>
      <c r="O90" s="2" t="str">
        <f>IF($C90="","",VLOOKUP(N90,Données!$A$1:$G$533,2,FALSE))</f>
        <v/>
      </c>
      <c r="P90" s="2" t="str">
        <f>IF($C90="","",VLOOKUP(N90,Données!$A$1:$G$533,3,FALSE))</f>
        <v/>
      </c>
      <c r="Q90" s="2" t="str">
        <f>IF($C90="","",VLOOKUP(N90,Données!$A$1:$G$533,4,FALSE))</f>
        <v/>
      </c>
      <c r="R90" s="91" t="s">
        <v>702</v>
      </c>
      <c r="S90" s="2" t="str">
        <f>IF($C90="","",VLOOKUP(N90,Données!$A$1:$G$533,7,FALSE))</f>
        <v/>
      </c>
      <c r="T90" s="95"/>
      <c r="U90" s="96" t="str">
        <f t="shared" si="4"/>
        <v/>
      </c>
    </row>
    <row r="91" spans="1:21" x14ac:dyDescent="0.2">
      <c r="M91" s="1">
        <v>90</v>
      </c>
      <c r="N91" s="3">
        <v>502</v>
      </c>
      <c r="O91" s="2" t="str">
        <f>IF($C91="","",VLOOKUP(N91,Données!$A$1:$G$533,2,FALSE))</f>
        <v/>
      </c>
      <c r="P91" s="2" t="str">
        <f>IF($C91="","",VLOOKUP(N91,Données!$A$1:$G$533,3,FALSE))</f>
        <v/>
      </c>
      <c r="Q91" s="2" t="str">
        <f>IF($C91="","",VLOOKUP(N91,Données!$A$1:$G$533,4,FALSE))</f>
        <v/>
      </c>
      <c r="R91" s="91" t="s">
        <v>702</v>
      </c>
      <c r="S91" s="2" t="str">
        <f>IF($C91="","",VLOOKUP(N91,Données!$A$1:$G$533,7,FALSE))</f>
        <v/>
      </c>
      <c r="T91" s="95"/>
      <c r="U91" s="96" t="str">
        <f t="shared" si="4"/>
        <v/>
      </c>
    </row>
    <row r="92" spans="1:21" x14ac:dyDescent="0.2">
      <c r="M92" s="1">
        <v>91</v>
      </c>
      <c r="N92" s="3">
        <v>222</v>
      </c>
      <c r="O92" s="2" t="str">
        <f>IF($C92="","",VLOOKUP(N92,Données!$A$1:$G$533,2,FALSE))</f>
        <v/>
      </c>
      <c r="P92" s="2" t="str">
        <f>IF($C92="","",VLOOKUP(N92,Données!$A$1:$G$533,3,FALSE))</f>
        <v/>
      </c>
      <c r="Q92" s="2" t="str">
        <f>IF($C92="","",VLOOKUP(N92,Données!$A$1:$G$533,4,FALSE))</f>
        <v/>
      </c>
      <c r="R92" s="91" t="s">
        <v>702</v>
      </c>
      <c r="S92" s="2" t="str">
        <f>IF($C92="","",VLOOKUP(N92,Données!$A$1:$G$533,7,FALSE))</f>
        <v/>
      </c>
      <c r="T92" s="95"/>
      <c r="U92" s="96" t="str">
        <f t="shared" si="4"/>
        <v/>
      </c>
    </row>
    <row r="93" spans="1:21" x14ac:dyDescent="0.2">
      <c r="M93" s="1">
        <v>92</v>
      </c>
      <c r="N93" s="3">
        <v>237</v>
      </c>
      <c r="O93" s="2" t="str">
        <f>IF($C93="","",VLOOKUP(N93,Données!$A$1:$G$533,2,FALSE))</f>
        <v/>
      </c>
      <c r="P93" s="2" t="str">
        <f>IF($C93="","",VLOOKUP(N93,Données!$A$1:$G$533,3,FALSE))</f>
        <v/>
      </c>
      <c r="Q93" s="2" t="str">
        <f>IF($C93="","",VLOOKUP(N93,Données!$A$1:$G$533,4,FALSE))</f>
        <v/>
      </c>
      <c r="R93" s="91" t="s">
        <v>702</v>
      </c>
      <c r="S93" s="2" t="str">
        <f>IF($C93="","",VLOOKUP(N93,Données!$A$1:$G$533,7,FALSE))</f>
        <v/>
      </c>
      <c r="T93" s="95"/>
      <c r="U93" s="96" t="str">
        <f t="shared" si="4"/>
        <v/>
      </c>
    </row>
    <row r="94" spans="1:21" x14ac:dyDescent="0.2">
      <c r="M94" s="1">
        <v>93</v>
      </c>
      <c r="N94" s="3">
        <v>259</v>
      </c>
      <c r="O94" s="2" t="str">
        <f>IF($C94="","",VLOOKUP(N94,Données!$A$1:$G$533,2,FALSE))</f>
        <v/>
      </c>
      <c r="P94" s="2" t="str">
        <f>IF($C94="","",VLOOKUP(N94,Données!$A$1:$G$533,3,FALSE))</f>
        <v/>
      </c>
      <c r="Q94" s="2" t="str">
        <f>IF($C94="","",VLOOKUP(N94,Données!$A$1:$G$533,4,FALSE))</f>
        <v/>
      </c>
      <c r="R94" s="91" t="s">
        <v>702</v>
      </c>
      <c r="S94" s="2" t="str">
        <f>IF($C94="","",VLOOKUP(N94,Données!$A$1:$G$533,7,FALSE))</f>
        <v/>
      </c>
      <c r="T94" s="95"/>
      <c r="U94" s="96" t="str">
        <f t="shared" si="4"/>
        <v/>
      </c>
    </row>
    <row r="95" spans="1:21" x14ac:dyDescent="0.2">
      <c r="M95" s="1">
        <v>94</v>
      </c>
      <c r="N95" s="3">
        <v>331</v>
      </c>
      <c r="O95" s="2" t="str">
        <f>IF($C95="","",VLOOKUP(N95,Données!$A$1:$G$533,2,FALSE))</f>
        <v/>
      </c>
      <c r="P95" s="2" t="str">
        <f>IF($C95="","",VLOOKUP(N95,Données!$A$1:$G$533,3,FALSE))</f>
        <v/>
      </c>
      <c r="Q95" s="2" t="str">
        <f>IF($C95="","",VLOOKUP(N95,Données!$A$1:$G$533,4,FALSE))</f>
        <v/>
      </c>
      <c r="R95" s="91" t="s">
        <v>702</v>
      </c>
      <c r="S95" s="2" t="str">
        <f>IF($C95="","",VLOOKUP(N95,Données!$A$1:$G$533,7,FALSE))</f>
        <v/>
      </c>
      <c r="T95" s="95"/>
      <c r="U95" s="96" t="str">
        <f t="shared" si="4"/>
        <v/>
      </c>
    </row>
    <row r="96" spans="1:21" x14ac:dyDescent="0.2">
      <c r="M96" s="1">
        <v>95</v>
      </c>
      <c r="N96" s="3">
        <v>200</v>
      </c>
      <c r="O96" s="2" t="str">
        <f>IF($C96="","",VLOOKUP(N96,Données!$A$1:$G$533,2,FALSE))</f>
        <v/>
      </c>
      <c r="P96" s="2" t="str">
        <f>IF($C96="","",VLOOKUP(N96,Données!$A$1:$G$533,3,FALSE))</f>
        <v/>
      </c>
      <c r="Q96" s="2" t="str">
        <f>IF($C96="","",VLOOKUP(N96,Données!$A$1:$G$533,4,FALSE))</f>
        <v/>
      </c>
      <c r="R96" s="91" t="s">
        <v>702</v>
      </c>
      <c r="S96" s="2" t="str">
        <f>IF($C96="","",VLOOKUP(N96,Données!$A$1:$G$533,7,FALSE))</f>
        <v/>
      </c>
      <c r="T96" s="95"/>
      <c r="U96" s="96" t="str">
        <f t="shared" si="4"/>
        <v/>
      </c>
    </row>
    <row r="97" spans="13:21" x14ac:dyDescent="0.2">
      <c r="M97" s="1">
        <v>96</v>
      </c>
      <c r="N97" s="3">
        <v>221</v>
      </c>
      <c r="O97" s="2" t="str">
        <f>IF($C97="","",VLOOKUP(N97,Données!$A$1:$G$533,2,FALSE))</f>
        <v/>
      </c>
      <c r="P97" s="2" t="str">
        <f>IF($C97="","",VLOOKUP(N97,Données!$A$1:$G$533,3,FALSE))</f>
        <v/>
      </c>
      <c r="Q97" s="2" t="str">
        <f>IF($C97="","",VLOOKUP(N97,Données!$A$1:$G$533,4,FALSE))</f>
        <v/>
      </c>
      <c r="R97" s="91" t="s">
        <v>702</v>
      </c>
      <c r="S97" s="2" t="str">
        <f>IF($C97="","",VLOOKUP(N97,Données!$A$1:$G$533,7,FALSE))</f>
        <v/>
      </c>
      <c r="T97" s="95"/>
      <c r="U97" s="96" t="str">
        <f t="shared" si="4"/>
        <v/>
      </c>
    </row>
    <row r="98" spans="13:21" x14ac:dyDescent="0.2">
      <c r="M98" s="1">
        <v>97</v>
      </c>
      <c r="N98" s="3">
        <v>249</v>
      </c>
      <c r="O98" s="2" t="str">
        <f>IF($C98="","",VLOOKUP(N98,Données!$A$1:$G$533,2,FALSE))</f>
        <v/>
      </c>
      <c r="P98" s="2" t="str">
        <f>IF($C98="","",VLOOKUP(N98,Données!$A$1:$G$533,3,FALSE))</f>
        <v/>
      </c>
      <c r="Q98" s="2" t="str">
        <f>IF($C98="","",VLOOKUP(N98,Données!$A$1:$G$533,4,FALSE))</f>
        <v/>
      </c>
      <c r="R98" s="91" t="s">
        <v>702</v>
      </c>
      <c r="S98" s="2" t="str">
        <f>IF($C98="","",VLOOKUP(N98,Données!$A$1:$G$533,7,FALSE))</f>
        <v/>
      </c>
      <c r="T98" s="95"/>
      <c r="U98" s="96" t="str">
        <f t="shared" si="4"/>
        <v/>
      </c>
    </row>
    <row r="99" spans="13:21" x14ac:dyDescent="0.2">
      <c r="M99" s="1">
        <v>98</v>
      </c>
      <c r="N99" s="3">
        <v>214</v>
      </c>
      <c r="O99" s="2" t="str">
        <f>IF($C99="","",VLOOKUP(N99,Données!$A$1:$G$533,2,FALSE))</f>
        <v/>
      </c>
      <c r="P99" s="2" t="str">
        <f>IF($C99="","",VLOOKUP(N99,Données!$A$1:$G$533,3,FALSE))</f>
        <v/>
      </c>
      <c r="Q99" s="2" t="str">
        <f>IF($C99="","",VLOOKUP(N99,Données!$A$1:$G$533,4,FALSE))</f>
        <v/>
      </c>
      <c r="R99" s="91" t="s">
        <v>702</v>
      </c>
      <c r="S99" s="2" t="str">
        <f>IF($C99="","",VLOOKUP(N99,Données!$A$1:$G$533,7,FALSE))</f>
        <v/>
      </c>
      <c r="T99" s="95"/>
      <c r="U99" s="96" t="str">
        <f t="shared" si="4"/>
        <v/>
      </c>
    </row>
    <row r="100" spans="13:21" x14ac:dyDescent="0.2">
      <c r="M100" s="1">
        <v>99</v>
      </c>
      <c r="N100" s="3">
        <v>257</v>
      </c>
      <c r="O100" s="2" t="str">
        <f>IF($C100="","",VLOOKUP(N100,Données!$A$1:$G$533,2,FALSE))</f>
        <v/>
      </c>
      <c r="P100" s="2" t="str">
        <f>IF($C100="","",VLOOKUP(N100,Données!$A$1:$G$533,3,FALSE))</f>
        <v/>
      </c>
      <c r="Q100" s="2" t="str">
        <f>IF($C100="","",VLOOKUP(N100,Données!$A$1:$G$533,4,FALSE))</f>
        <v/>
      </c>
      <c r="R100" s="91" t="s">
        <v>702</v>
      </c>
      <c r="S100" s="2" t="str">
        <f>IF($C100="","",VLOOKUP(N100,Données!$A$1:$G$533,7,FALSE))</f>
        <v/>
      </c>
      <c r="T100" s="95">
        <v>9.6064814814814815E-3</v>
      </c>
      <c r="U100" s="96">
        <f t="shared" si="4"/>
        <v>8.6746987951807224</v>
      </c>
    </row>
    <row r="101" spans="13:21" x14ac:dyDescent="0.2">
      <c r="M101" s="1">
        <v>100</v>
      </c>
      <c r="N101" s="3">
        <v>226</v>
      </c>
      <c r="O101" s="2" t="str">
        <f>IF($C101="","",VLOOKUP(N101,Données!$A$1:$G$533,2,FALSE))</f>
        <v/>
      </c>
      <c r="P101" s="2" t="str">
        <f>IF($C101="","",VLOOKUP(N101,Données!$A$1:$G$533,3,FALSE))</f>
        <v/>
      </c>
      <c r="Q101" s="2" t="str">
        <f>IF($C101="","",VLOOKUP(N101,Données!$A$1:$G$533,4,FALSE))</f>
        <v/>
      </c>
      <c r="R101" s="91" t="s">
        <v>702</v>
      </c>
      <c r="S101" s="2" t="str">
        <f>IF($C101="","",VLOOKUP(N101,Données!$A$1:$G$533,7,FALSE))</f>
        <v/>
      </c>
      <c r="T101" s="95"/>
      <c r="U101" s="96" t="str">
        <f t="shared" si="4"/>
        <v/>
      </c>
    </row>
    <row r="102" spans="13:21" x14ac:dyDescent="0.2">
      <c r="M102" s="1">
        <v>101</v>
      </c>
      <c r="N102" s="3">
        <v>224</v>
      </c>
      <c r="O102" s="2" t="str">
        <f>IF($C102="","",VLOOKUP(N102,Données!$A$1:$G$533,2,FALSE))</f>
        <v/>
      </c>
      <c r="P102" s="2" t="str">
        <f>IF($C102="","",VLOOKUP(N102,Données!$A$1:$G$533,3,FALSE))</f>
        <v/>
      </c>
      <c r="Q102" s="2" t="str">
        <f>IF($C102="","",VLOOKUP(N102,Données!$A$1:$G$533,4,FALSE))</f>
        <v/>
      </c>
      <c r="R102" s="91" t="s">
        <v>702</v>
      </c>
      <c r="S102" s="2" t="str">
        <f>IF($C102="","",VLOOKUP(N102,Données!$A$1:$G$533,7,FALSE))</f>
        <v/>
      </c>
      <c r="T102" s="95"/>
      <c r="U102" s="96" t="str">
        <f t="shared" si="4"/>
        <v/>
      </c>
    </row>
    <row r="103" spans="13:21" x14ac:dyDescent="0.2">
      <c r="M103" s="1">
        <v>102</v>
      </c>
      <c r="N103" s="3">
        <v>253</v>
      </c>
      <c r="O103" s="2" t="str">
        <f>IF($C103="","",VLOOKUP(N103,Données!$A$1:$G$533,2,FALSE))</f>
        <v/>
      </c>
      <c r="P103" s="2" t="str">
        <f>IF($C103="","",VLOOKUP(N103,Données!$A$1:$G$533,3,FALSE))</f>
        <v/>
      </c>
      <c r="Q103" s="2" t="str">
        <f>IF($C103="","",VLOOKUP(N103,Données!$A$1:$G$533,4,FALSE))</f>
        <v/>
      </c>
      <c r="R103" s="91" t="s">
        <v>702</v>
      </c>
      <c r="S103" s="2" t="str">
        <f>IF($C103="","",VLOOKUP(N103,Données!$A$1:$G$533,7,FALSE))</f>
        <v/>
      </c>
      <c r="T103" s="95"/>
      <c r="U103" s="96" t="str">
        <f t="shared" si="4"/>
        <v/>
      </c>
    </row>
    <row r="104" spans="13:21" x14ac:dyDescent="0.2">
      <c r="M104" s="1">
        <v>103</v>
      </c>
      <c r="N104" s="3">
        <v>246</v>
      </c>
      <c r="O104" s="2" t="str">
        <f>IF($C104="","",VLOOKUP(N104,Données!$A$1:$G$533,2,FALSE))</f>
        <v/>
      </c>
      <c r="P104" s="2" t="str">
        <f>IF($C104="","",VLOOKUP(N104,Données!$A$1:$G$533,3,FALSE))</f>
        <v/>
      </c>
      <c r="Q104" s="2" t="str">
        <f>IF($C104="","",VLOOKUP(N104,Données!$A$1:$G$533,4,FALSE))</f>
        <v/>
      </c>
      <c r="R104" s="91" t="s">
        <v>702</v>
      </c>
      <c r="S104" s="2" t="str">
        <f>IF($C104="","",VLOOKUP(N104,Données!$A$1:$G$533,7,FALSE))</f>
        <v/>
      </c>
      <c r="T104" s="95"/>
      <c r="U104" s="96" t="str">
        <f t="shared" si="4"/>
        <v/>
      </c>
    </row>
    <row r="105" spans="13:21" x14ac:dyDescent="0.2">
      <c r="M105" s="1">
        <v>104</v>
      </c>
      <c r="N105" s="3">
        <v>228</v>
      </c>
      <c r="O105" s="2" t="str">
        <f>IF($C105="","",VLOOKUP(N105,Données!$A$1:$G$533,2,FALSE))</f>
        <v/>
      </c>
      <c r="P105" s="2" t="str">
        <f>IF($C105="","",VLOOKUP(N105,Données!$A$1:$G$533,3,FALSE))</f>
        <v/>
      </c>
      <c r="Q105" s="2" t="str">
        <f>IF($C105="","",VLOOKUP(N105,Données!$A$1:$G$533,4,FALSE))</f>
        <v/>
      </c>
      <c r="R105" s="91" t="s">
        <v>702</v>
      </c>
      <c r="S105" s="2" t="str">
        <f>IF($C105="","",VLOOKUP(N105,Données!$A$1:$G$533,7,FALSE))</f>
        <v/>
      </c>
      <c r="T105" s="95"/>
      <c r="U105" s="96" t="str">
        <f t="shared" si="4"/>
        <v/>
      </c>
    </row>
    <row r="106" spans="13:21" x14ac:dyDescent="0.2">
      <c r="M106" s="1">
        <v>105</v>
      </c>
      <c r="N106" s="3">
        <v>250</v>
      </c>
      <c r="O106" s="2" t="str">
        <f>IF($C106="","",VLOOKUP(N106,Données!$A$1:$G$533,2,FALSE))</f>
        <v/>
      </c>
      <c r="P106" s="2" t="str">
        <f>IF($C106="","",VLOOKUP(N106,Données!$A$1:$G$533,3,FALSE))</f>
        <v/>
      </c>
      <c r="Q106" s="2" t="str">
        <f>IF($C106="","",VLOOKUP(N106,Données!$A$1:$G$533,4,FALSE))</f>
        <v/>
      </c>
      <c r="R106" s="91" t="s">
        <v>702</v>
      </c>
      <c r="S106" s="2" t="str">
        <f>IF($C106="","",VLOOKUP(N106,Données!$A$1:$G$533,7,FALSE))</f>
        <v/>
      </c>
      <c r="T106" s="95"/>
      <c r="U106" s="96" t="str">
        <f t="shared" si="4"/>
        <v/>
      </c>
    </row>
    <row r="107" spans="13:21" x14ac:dyDescent="0.2">
      <c r="M107" s="1">
        <v>106</v>
      </c>
      <c r="N107" s="3">
        <v>217</v>
      </c>
      <c r="O107" s="2" t="str">
        <f>IF($C107="","",VLOOKUP(N107,Données!$A$1:$G$533,2,FALSE))</f>
        <v/>
      </c>
      <c r="P107" s="2" t="str">
        <f>IF($C107="","",VLOOKUP(N107,Données!$A$1:$G$533,3,FALSE))</f>
        <v/>
      </c>
      <c r="Q107" s="2" t="str">
        <f>IF($C107="","",VLOOKUP(N107,Données!$A$1:$G$533,4,FALSE))</f>
        <v/>
      </c>
      <c r="R107" s="91" t="s">
        <v>702</v>
      </c>
      <c r="S107" s="2" t="str">
        <f>IF($C107="","",VLOOKUP(N107,Données!$A$1:$G$533,7,FALSE))</f>
        <v/>
      </c>
      <c r="T107" s="95"/>
      <c r="U107" s="96" t="str">
        <f t="shared" si="4"/>
        <v/>
      </c>
    </row>
    <row r="108" spans="13:21" x14ac:dyDescent="0.2">
      <c r="M108" s="1">
        <v>107</v>
      </c>
      <c r="N108" s="3">
        <v>251</v>
      </c>
      <c r="O108" s="2" t="str">
        <f>IF($C108="","",VLOOKUP(N108,Données!$A$1:$G$533,2,FALSE))</f>
        <v/>
      </c>
      <c r="P108" s="2" t="str">
        <f>IF($C108="","",VLOOKUP(N108,Données!$A$1:$G$533,3,FALSE))</f>
        <v/>
      </c>
      <c r="Q108" s="2" t="str">
        <f>IF($C108="","",VLOOKUP(N108,Données!$A$1:$G$533,4,FALSE))</f>
        <v/>
      </c>
      <c r="R108" s="91" t="s">
        <v>702</v>
      </c>
      <c r="S108" s="2" t="str">
        <f>IF($C108="","",VLOOKUP(N108,Données!$A$1:$G$533,7,FALSE))</f>
        <v/>
      </c>
      <c r="T108" s="95"/>
      <c r="U108" s="96" t="str">
        <f t="shared" si="4"/>
        <v/>
      </c>
    </row>
    <row r="109" spans="13:21" x14ac:dyDescent="0.2">
      <c r="M109" s="1">
        <v>108</v>
      </c>
      <c r="N109" s="3">
        <v>260</v>
      </c>
      <c r="O109" s="2" t="str">
        <f>IF($C109="","",VLOOKUP(N109,Données!$A$1:$G$533,2,FALSE))</f>
        <v/>
      </c>
      <c r="P109" s="2" t="str">
        <f>IF($C109="","",VLOOKUP(N109,Données!$A$1:$G$533,3,FALSE))</f>
        <v/>
      </c>
      <c r="Q109" s="2" t="str">
        <f>IF($C109="","",VLOOKUP(N109,Données!$A$1:$G$533,4,FALSE))</f>
        <v/>
      </c>
      <c r="R109" s="91" t="s">
        <v>702</v>
      </c>
      <c r="S109" s="2" t="str">
        <f>IF($C109="","",VLOOKUP(N109,Données!$A$1:$G$533,7,FALSE))</f>
        <v/>
      </c>
      <c r="T109" s="95"/>
      <c r="U109" s="96" t="str">
        <f t="shared" si="4"/>
        <v/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5D9B-C02A-491E-8F93-6F350888F61F}">
  <dimension ref="A1:G517"/>
  <sheetViews>
    <sheetView topLeftCell="A442" zoomScale="90" zoomScaleNormal="90" workbookViewId="0">
      <selection activeCell="F492" sqref="F492:G493"/>
    </sheetView>
  </sheetViews>
  <sheetFormatPr baseColWidth="10" defaultRowHeight="15" x14ac:dyDescent="0.2"/>
  <cols>
    <col min="1" max="1" width="10.83203125" style="4"/>
    <col min="2" max="2" width="20" style="46" customWidth="1"/>
    <col min="3" max="3" width="11.5" style="69"/>
    <col min="4" max="4" width="22.1640625" style="4" bestFit="1" customWidth="1"/>
    <col min="5" max="6" width="11.5" style="4"/>
  </cols>
  <sheetData>
    <row r="1" spans="1:7" x14ac:dyDescent="0.2">
      <c r="A1" s="4" t="s">
        <v>19</v>
      </c>
      <c r="B1" s="46" t="s">
        <v>15</v>
      </c>
      <c r="C1" s="69" t="s">
        <v>16</v>
      </c>
      <c r="D1" s="4" t="s">
        <v>17</v>
      </c>
      <c r="E1" s="4" t="s">
        <v>668</v>
      </c>
      <c r="F1" s="4" t="s">
        <v>669</v>
      </c>
      <c r="G1" s="4" t="s">
        <v>670</v>
      </c>
    </row>
    <row r="2" spans="1:7" ht="16" x14ac:dyDescent="0.2">
      <c r="A2" s="45">
        <v>100</v>
      </c>
      <c r="B2" s="47" t="s">
        <v>21</v>
      </c>
      <c r="C2" s="70" t="s">
        <v>22</v>
      </c>
      <c r="D2" s="6" t="s">
        <v>23</v>
      </c>
      <c r="E2" s="7"/>
      <c r="F2" s="8">
        <v>39776</v>
      </c>
      <c r="G2" s="9" t="s">
        <v>0</v>
      </c>
    </row>
    <row r="3" spans="1:7" x14ac:dyDescent="0.2">
      <c r="A3" s="45">
        <v>101</v>
      </c>
      <c r="B3" s="48" t="s">
        <v>24</v>
      </c>
      <c r="C3" s="71" t="s">
        <v>6</v>
      </c>
      <c r="D3" s="11" t="s">
        <v>25</v>
      </c>
      <c r="E3" s="12">
        <v>13</v>
      </c>
      <c r="F3" s="13">
        <v>39720</v>
      </c>
      <c r="G3" s="14" t="s">
        <v>0</v>
      </c>
    </row>
    <row r="4" spans="1:7" x14ac:dyDescent="0.2">
      <c r="A4" s="45">
        <v>102</v>
      </c>
      <c r="B4" s="10" t="s">
        <v>26</v>
      </c>
      <c r="C4" s="71" t="s">
        <v>27</v>
      </c>
      <c r="D4" s="11" t="s">
        <v>25</v>
      </c>
      <c r="E4" s="12">
        <v>13</v>
      </c>
      <c r="F4" s="13">
        <v>39672</v>
      </c>
      <c r="G4" s="14" t="s">
        <v>0</v>
      </c>
    </row>
    <row r="5" spans="1:7" x14ac:dyDescent="0.2">
      <c r="A5" s="45">
        <v>103</v>
      </c>
      <c r="B5" s="10" t="s">
        <v>28</v>
      </c>
      <c r="C5" s="71" t="s">
        <v>29</v>
      </c>
      <c r="D5" s="11" t="s">
        <v>25</v>
      </c>
      <c r="E5" s="12">
        <v>14</v>
      </c>
      <c r="F5" s="13">
        <v>39638</v>
      </c>
      <c r="G5" s="14" t="s">
        <v>0</v>
      </c>
    </row>
    <row r="6" spans="1:7" x14ac:dyDescent="0.2">
      <c r="A6" s="45">
        <v>104</v>
      </c>
      <c r="B6" s="10" t="s">
        <v>30</v>
      </c>
      <c r="C6" s="71" t="s">
        <v>31</v>
      </c>
      <c r="D6" s="11" t="s">
        <v>25</v>
      </c>
      <c r="E6" s="12">
        <v>14</v>
      </c>
      <c r="F6" s="13">
        <v>39638</v>
      </c>
      <c r="G6" s="14" t="s">
        <v>0</v>
      </c>
    </row>
    <row r="7" spans="1:7" x14ac:dyDescent="0.2">
      <c r="A7" s="45">
        <v>105</v>
      </c>
      <c r="B7" s="10" t="s">
        <v>32</v>
      </c>
      <c r="C7" s="71" t="s">
        <v>33</v>
      </c>
      <c r="D7" s="11" t="s">
        <v>25</v>
      </c>
      <c r="E7" s="12">
        <v>14</v>
      </c>
      <c r="F7" s="13">
        <v>39351</v>
      </c>
      <c r="G7" s="14" t="s">
        <v>0</v>
      </c>
    </row>
    <row r="8" spans="1:7" x14ac:dyDescent="0.2">
      <c r="A8" s="45">
        <v>106</v>
      </c>
      <c r="B8" s="10" t="s">
        <v>34</v>
      </c>
      <c r="C8" s="71" t="s">
        <v>35</v>
      </c>
      <c r="D8" s="11" t="s">
        <v>25</v>
      </c>
      <c r="E8" s="12">
        <v>13</v>
      </c>
      <c r="F8" s="13">
        <v>39112</v>
      </c>
      <c r="G8" s="14" t="s">
        <v>0</v>
      </c>
    </row>
    <row r="9" spans="1:7" ht="16" x14ac:dyDescent="0.2">
      <c r="A9" s="45">
        <v>107</v>
      </c>
      <c r="B9" s="49" t="s">
        <v>36</v>
      </c>
      <c r="C9" s="72" t="s">
        <v>37</v>
      </c>
      <c r="D9" s="15" t="s">
        <v>38</v>
      </c>
      <c r="E9" s="12"/>
      <c r="F9" s="16">
        <v>39681</v>
      </c>
      <c r="G9" s="17" t="s">
        <v>0</v>
      </c>
    </row>
    <row r="10" spans="1:7" ht="16" x14ac:dyDescent="0.2">
      <c r="A10" s="45">
        <v>108</v>
      </c>
      <c r="B10" s="49" t="s">
        <v>39</v>
      </c>
      <c r="C10" s="72" t="s">
        <v>40</v>
      </c>
      <c r="D10" s="15" t="s">
        <v>38</v>
      </c>
      <c r="E10" s="12"/>
      <c r="F10" s="16">
        <v>39276</v>
      </c>
      <c r="G10" s="17" t="s">
        <v>0</v>
      </c>
    </row>
    <row r="11" spans="1:7" ht="16" x14ac:dyDescent="0.2">
      <c r="A11" s="45">
        <v>109</v>
      </c>
      <c r="B11" s="10" t="s">
        <v>41</v>
      </c>
      <c r="C11" s="71" t="s">
        <v>42</v>
      </c>
      <c r="D11" s="18" t="s">
        <v>43</v>
      </c>
      <c r="E11" s="19">
        <v>11</v>
      </c>
      <c r="F11" s="20">
        <v>39578</v>
      </c>
      <c r="G11" s="21" t="s">
        <v>0</v>
      </c>
    </row>
    <row r="12" spans="1:7" x14ac:dyDescent="0.2">
      <c r="A12" s="45">
        <v>110</v>
      </c>
      <c r="B12" s="10" t="s">
        <v>44</v>
      </c>
      <c r="C12" s="71" t="s">
        <v>45</v>
      </c>
      <c r="D12" s="18" t="s">
        <v>43</v>
      </c>
      <c r="E12" s="19">
        <v>11</v>
      </c>
      <c r="F12" s="13">
        <v>39574</v>
      </c>
      <c r="G12" s="21" t="s">
        <v>0</v>
      </c>
    </row>
    <row r="13" spans="1:7" ht="16" x14ac:dyDescent="0.2">
      <c r="A13" s="45">
        <v>111</v>
      </c>
      <c r="B13" s="10" t="s">
        <v>46</v>
      </c>
      <c r="C13" s="71" t="s">
        <v>47</v>
      </c>
      <c r="D13" s="18" t="s">
        <v>43</v>
      </c>
      <c r="E13" s="19">
        <v>11</v>
      </c>
      <c r="F13" s="20">
        <v>39532</v>
      </c>
      <c r="G13" s="21" t="s">
        <v>0</v>
      </c>
    </row>
    <row r="14" spans="1:7" x14ac:dyDescent="0.2">
      <c r="A14" s="45">
        <v>112</v>
      </c>
      <c r="B14" s="10" t="s">
        <v>48</v>
      </c>
      <c r="C14" s="71" t="s">
        <v>49</v>
      </c>
      <c r="D14" s="18" t="s">
        <v>43</v>
      </c>
      <c r="E14" s="19">
        <v>14</v>
      </c>
      <c r="F14" s="13">
        <v>39503</v>
      </c>
      <c r="G14" s="21" t="s">
        <v>0</v>
      </c>
    </row>
    <row r="15" spans="1:7" x14ac:dyDescent="0.2">
      <c r="A15" s="45">
        <v>113</v>
      </c>
      <c r="B15" s="10" t="s">
        <v>50</v>
      </c>
      <c r="C15" s="71" t="s">
        <v>51</v>
      </c>
      <c r="D15" s="18" t="s">
        <v>43</v>
      </c>
      <c r="E15" s="19">
        <v>12</v>
      </c>
      <c r="F15" s="13">
        <v>39497</v>
      </c>
      <c r="G15" s="21" t="s">
        <v>0</v>
      </c>
    </row>
    <row r="16" spans="1:7" x14ac:dyDescent="0.2">
      <c r="A16" s="45">
        <v>114</v>
      </c>
      <c r="B16" s="10" t="s">
        <v>52</v>
      </c>
      <c r="C16" s="71" t="s">
        <v>53</v>
      </c>
      <c r="D16" s="18" t="s">
        <v>43</v>
      </c>
      <c r="E16" s="19">
        <v>11</v>
      </c>
      <c r="F16" s="13">
        <v>39492</v>
      </c>
      <c r="G16" s="21" t="s">
        <v>0</v>
      </c>
    </row>
    <row r="17" spans="1:7" x14ac:dyDescent="0.2">
      <c r="A17" s="45">
        <v>115</v>
      </c>
      <c r="B17" s="10" t="s">
        <v>54</v>
      </c>
      <c r="C17" s="71" t="s">
        <v>55</v>
      </c>
      <c r="D17" s="18" t="s">
        <v>43</v>
      </c>
      <c r="E17" s="19">
        <v>14</v>
      </c>
      <c r="F17" s="13">
        <v>39491</v>
      </c>
      <c r="G17" s="21" t="s">
        <v>0</v>
      </c>
    </row>
    <row r="18" spans="1:7" x14ac:dyDescent="0.2">
      <c r="A18" s="45">
        <v>116</v>
      </c>
      <c r="B18" s="10" t="s">
        <v>56</v>
      </c>
      <c r="C18" s="71" t="s">
        <v>31</v>
      </c>
      <c r="D18" s="18" t="s">
        <v>43</v>
      </c>
      <c r="E18" s="19">
        <v>14</v>
      </c>
      <c r="F18" s="13">
        <v>39457</v>
      </c>
      <c r="G18" s="21" t="s">
        <v>0</v>
      </c>
    </row>
    <row r="19" spans="1:7" x14ac:dyDescent="0.2">
      <c r="A19" s="45">
        <v>117</v>
      </c>
      <c r="B19" s="10" t="s">
        <v>3</v>
      </c>
      <c r="C19" s="71" t="s">
        <v>57</v>
      </c>
      <c r="D19" s="18" t="s">
        <v>43</v>
      </c>
      <c r="E19" s="19">
        <v>11</v>
      </c>
      <c r="F19" s="13">
        <v>39449</v>
      </c>
      <c r="G19" s="21" t="s">
        <v>0</v>
      </c>
    </row>
    <row r="20" spans="1:7" ht="16" x14ac:dyDescent="0.2">
      <c r="A20" s="45">
        <v>118</v>
      </c>
      <c r="B20" s="10" t="s">
        <v>58</v>
      </c>
      <c r="C20" s="71" t="s">
        <v>59</v>
      </c>
      <c r="D20" s="18" t="s">
        <v>43</v>
      </c>
      <c r="E20" s="19"/>
      <c r="F20" s="20">
        <v>39156</v>
      </c>
      <c r="G20" s="21" t="s">
        <v>0</v>
      </c>
    </row>
    <row r="21" spans="1:7" x14ac:dyDescent="0.2">
      <c r="A21" s="45">
        <v>119</v>
      </c>
      <c r="B21" s="10" t="s">
        <v>60</v>
      </c>
      <c r="C21" s="71" t="s">
        <v>61</v>
      </c>
      <c r="D21" s="18" t="s">
        <v>62</v>
      </c>
      <c r="E21" s="19"/>
      <c r="F21" s="22">
        <v>39664</v>
      </c>
      <c r="G21" s="21" t="s">
        <v>0</v>
      </c>
    </row>
    <row r="22" spans="1:7" x14ac:dyDescent="0.2">
      <c r="A22" s="45">
        <v>120</v>
      </c>
      <c r="B22" s="10" t="s">
        <v>63</v>
      </c>
      <c r="C22" s="71" t="s">
        <v>64</v>
      </c>
      <c r="D22" s="18" t="s">
        <v>62</v>
      </c>
      <c r="E22" s="19"/>
      <c r="F22" s="22">
        <v>39309</v>
      </c>
      <c r="G22" s="21" t="s">
        <v>0</v>
      </c>
    </row>
    <row r="23" spans="1:7" x14ac:dyDescent="0.2">
      <c r="A23" s="45">
        <v>121</v>
      </c>
      <c r="B23" s="10" t="s">
        <v>65</v>
      </c>
      <c r="C23" s="71" t="s">
        <v>66</v>
      </c>
      <c r="D23" s="18" t="s">
        <v>62</v>
      </c>
      <c r="E23" s="19"/>
      <c r="F23" s="22">
        <v>39307</v>
      </c>
      <c r="G23" s="21" t="s">
        <v>0</v>
      </c>
    </row>
    <row r="24" spans="1:7" x14ac:dyDescent="0.2">
      <c r="A24" s="45">
        <v>122</v>
      </c>
      <c r="B24" s="10" t="s">
        <v>67</v>
      </c>
      <c r="C24" s="71" t="s">
        <v>68</v>
      </c>
      <c r="D24" s="18" t="s">
        <v>62</v>
      </c>
      <c r="E24" s="19"/>
      <c r="F24" s="22">
        <v>39302</v>
      </c>
      <c r="G24" s="21" t="s">
        <v>0</v>
      </c>
    </row>
    <row r="25" spans="1:7" x14ac:dyDescent="0.2">
      <c r="A25" s="45">
        <v>123</v>
      </c>
      <c r="B25" s="10" t="s">
        <v>69</v>
      </c>
      <c r="C25" s="71" t="s">
        <v>70</v>
      </c>
      <c r="D25" s="18" t="s">
        <v>62</v>
      </c>
      <c r="E25" s="19"/>
      <c r="F25" s="22">
        <v>39096</v>
      </c>
      <c r="G25" s="21" t="s">
        <v>0</v>
      </c>
    </row>
    <row r="26" spans="1:7" x14ac:dyDescent="0.2">
      <c r="A26" s="45">
        <v>124</v>
      </c>
      <c r="B26" s="10" t="s">
        <v>71</v>
      </c>
      <c r="C26" s="71" t="s">
        <v>72</v>
      </c>
      <c r="D26" s="18" t="s">
        <v>73</v>
      </c>
      <c r="E26" s="19"/>
      <c r="F26" s="22">
        <v>39300</v>
      </c>
      <c r="G26" s="21" t="s">
        <v>0</v>
      </c>
    </row>
    <row r="27" spans="1:7" x14ac:dyDescent="0.2">
      <c r="A27" s="45">
        <v>125</v>
      </c>
      <c r="B27" s="10" t="s">
        <v>74</v>
      </c>
      <c r="C27" s="71" t="s">
        <v>75</v>
      </c>
      <c r="D27" s="18" t="s">
        <v>73</v>
      </c>
      <c r="E27" s="19"/>
      <c r="F27" s="22">
        <v>39195</v>
      </c>
      <c r="G27" s="21" t="s">
        <v>0</v>
      </c>
    </row>
    <row r="28" spans="1:7" x14ac:dyDescent="0.2">
      <c r="A28" s="45">
        <v>126</v>
      </c>
      <c r="B28" s="10" t="s">
        <v>76</v>
      </c>
      <c r="C28" s="71" t="s">
        <v>77</v>
      </c>
      <c r="D28" s="18" t="s">
        <v>73</v>
      </c>
      <c r="E28" s="19"/>
      <c r="F28" s="22">
        <v>39124</v>
      </c>
      <c r="G28" s="21" t="s">
        <v>0</v>
      </c>
    </row>
    <row r="29" spans="1:7" x14ac:dyDescent="0.2">
      <c r="A29" s="45">
        <v>127</v>
      </c>
      <c r="B29" s="10" t="s">
        <v>78</v>
      </c>
      <c r="C29" s="71" t="s">
        <v>79</v>
      </c>
      <c r="D29" s="18" t="s">
        <v>80</v>
      </c>
      <c r="E29" s="19"/>
      <c r="F29" s="22">
        <v>39656</v>
      </c>
      <c r="G29" s="21" t="s">
        <v>0</v>
      </c>
    </row>
    <row r="30" spans="1:7" x14ac:dyDescent="0.2">
      <c r="A30" s="45">
        <v>128</v>
      </c>
      <c r="B30" s="10" t="s">
        <v>81</v>
      </c>
      <c r="C30" s="71" t="s">
        <v>82</v>
      </c>
      <c r="D30" s="18" t="s">
        <v>80</v>
      </c>
      <c r="E30" s="19"/>
      <c r="F30" s="22">
        <v>39490</v>
      </c>
      <c r="G30" s="21" t="s">
        <v>0</v>
      </c>
    </row>
    <row r="31" spans="1:7" x14ac:dyDescent="0.2">
      <c r="A31" s="45">
        <v>129</v>
      </c>
      <c r="B31" s="10" t="s">
        <v>83</v>
      </c>
      <c r="C31" s="71" t="s">
        <v>84</v>
      </c>
      <c r="D31" s="18" t="s">
        <v>80</v>
      </c>
      <c r="E31" s="19"/>
      <c r="F31" s="22">
        <v>39451</v>
      </c>
      <c r="G31" s="21" t="s">
        <v>0</v>
      </c>
    </row>
    <row r="32" spans="1:7" x14ac:dyDescent="0.2">
      <c r="A32" s="45">
        <v>130</v>
      </c>
      <c r="B32" s="10" t="s">
        <v>85</v>
      </c>
      <c r="C32" s="71" t="s">
        <v>86</v>
      </c>
      <c r="D32" s="18" t="s">
        <v>80</v>
      </c>
      <c r="E32" s="19"/>
      <c r="F32" s="22">
        <v>39331</v>
      </c>
      <c r="G32" s="21" t="s">
        <v>0</v>
      </c>
    </row>
    <row r="33" spans="1:7" x14ac:dyDescent="0.2">
      <c r="A33" s="45">
        <v>131</v>
      </c>
      <c r="B33" s="10" t="s">
        <v>87</v>
      </c>
      <c r="C33" s="71" t="s">
        <v>88</v>
      </c>
      <c r="D33" s="18" t="s">
        <v>80</v>
      </c>
      <c r="E33" s="19"/>
      <c r="F33" s="22">
        <v>39126</v>
      </c>
      <c r="G33" s="21" t="s">
        <v>0</v>
      </c>
    </row>
    <row r="34" spans="1:7" x14ac:dyDescent="0.2">
      <c r="A34" s="45">
        <v>132</v>
      </c>
      <c r="B34" s="10" t="s">
        <v>89</v>
      </c>
      <c r="C34" s="71" t="s">
        <v>90</v>
      </c>
      <c r="D34" s="18" t="s">
        <v>80</v>
      </c>
      <c r="E34" s="19"/>
      <c r="F34" s="22">
        <v>39099</v>
      </c>
      <c r="G34" s="21" t="s">
        <v>0</v>
      </c>
    </row>
    <row r="35" spans="1:7" x14ac:dyDescent="0.2">
      <c r="A35" s="45">
        <v>133</v>
      </c>
      <c r="B35" s="10" t="s">
        <v>91</v>
      </c>
      <c r="C35" s="71" t="s">
        <v>92</v>
      </c>
      <c r="D35" s="18" t="s">
        <v>93</v>
      </c>
      <c r="E35" s="19">
        <v>12</v>
      </c>
      <c r="F35" s="22">
        <v>39690</v>
      </c>
      <c r="G35" s="21" t="s">
        <v>0</v>
      </c>
    </row>
    <row r="36" spans="1:7" x14ac:dyDescent="0.2">
      <c r="A36" s="45">
        <v>134</v>
      </c>
      <c r="B36" s="10" t="s">
        <v>94</v>
      </c>
      <c r="C36" s="71" t="s">
        <v>95</v>
      </c>
      <c r="D36" s="18" t="s">
        <v>93</v>
      </c>
      <c r="E36" s="19">
        <v>12</v>
      </c>
      <c r="F36" s="22">
        <v>39685</v>
      </c>
      <c r="G36" s="21" t="s">
        <v>0</v>
      </c>
    </row>
    <row r="37" spans="1:7" x14ac:dyDescent="0.2">
      <c r="A37" s="45">
        <v>135</v>
      </c>
      <c r="B37" s="10" t="s">
        <v>96</v>
      </c>
      <c r="C37" s="71" t="s">
        <v>97</v>
      </c>
      <c r="D37" s="18" t="s">
        <v>93</v>
      </c>
      <c r="E37" s="19">
        <v>12.5</v>
      </c>
      <c r="F37" s="22">
        <v>39536</v>
      </c>
      <c r="G37" s="21" t="s">
        <v>0</v>
      </c>
    </row>
    <row r="38" spans="1:7" x14ac:dyDescent="0.2">
      <c r="A38" s="45">
        <v>136</v>
      </c>
      <c r="B38" s="10" t="s">
        <v>98</v>
      </c>
      <c r="C38" s="71" t="s">
        <v>99</v>
      </c>
      <c r="D38" s="18" t="s">
        <v>93</v>
      </c>
      <c r="E38" s="19">
        <v>12</v>
      </c>
      <c r="F38" s="22">
        <v>39527</v>
      </c>
      <c r="G38" s="21" t="s">
        <v>0</v>
      </c>
    </row>
    <row r="39" spans="1:7" x14ac:dyDescent="0.2">
      <c r="A39" s="45">
        <v>137</v>
      </c>
      <c r="B39" s="10" t="s">
        <v>100</v>
      </c>
      <c r="C39" s="71" t="s">
        <v>101</v>
      </c>
      <c r="D39" s="18" t="s">
        <v>93</v>
      </c>
      <c r="E39" s="19">
        <v>12</v>
      </c>
      <c r="F39" s="22">
        <v>39477</v>
      </c>
      <c r="G39" s="21" t="s">
        <v>0</v>
      </c>
    </row>
    <row r="40" spans="1:7" x14ac:dyDescent="0.2">
      <c r="A40" s="45">
        <v>138</v>
      </c>
      <c r="B40" s="10" t="s">
        <v>102</v>
      </c>
      <c r="C40" s="71" t="s">
        <v>103</v>
      </c>
      <c r="D40" s="18" t="s">
        <v>93</v>
      </c>
      <c r="E40" s="19">
        <v>12</v>
      </c>
      <c r="F40" s="22">
        <v>39475</v>
      </c>
      <c r="G40" s="21" t="s">
        <v>0</v>
      </c>
    </row>
    <row r="41" spans="1:7" x14ac:dyDescent="0.2">
      <c r="A41" s="45">
        <v>139</v>
      </c>
      <c r="B41" s="10" t="s">
        <v>104</v>
      </c>
      <c r="C41" s="71" t="s">
        <v>105</v>
      </c>
      <c r="D41" s="18" t="s">
        <v>93</v>
      </c>
      <c r="E41" s="19">
        <v>13</v>
      </c>
      <c r="F41" s="22">
        <v>39457</v>
      </c>
      <c r="G41" s="21" t="s">
        <v>0</v>
      </c>
    </row>
    <row r="42" spans="1:7" x14ac:dyDescent="0.2">
      <c r="A42" s="45">
        <v>140</v>
      </c>
      <c r="B42" s="10" t="s">
        <v>106</v>
      </c>
      <c r="C42" s="71" t="s">
        <v>107</v>
      </c>
      <c r="D42" s="18" t="s">
        <v>93</v>
      </c>
      <c r="E42" s="19">
        <v>11</v>
      </c>
      <c r="F42" s="22">
        <v>39449</v>
      </c>
      <c r="G42" s="21" t="s">
        <v>0</v>
      </c>
    </row>
    <row r="43" spans="1:7" x14ac:dyDescent="0.2">
      <c r="A43" s="45">
        <v>141</v>
      </c>
      <c r="B43" s="50" t="s">
        <v>108</v>
      </c>
      <c r="C43" s="73" t="s">
        <v>109</v>
      </c>
      <c r="D43" s="6" t="s">
        <v>93</v>
      </c>
      <c r="E43" s="7">
        <v>13</v>
      </c>
      <c r="F43" s="8">
        <v>39365</v>
      </c>
      <c r="G43" s="23" t="s">
        <v>0</v>
      </c>
    </row>
    <row r="44" spans="1:7" x14ac:dyDescent="0.2">
      <c r="A44" s="45">
        <v>142</v>
      </c>
      <c r="B44" s="50" t="s">
        <v>110</v>
      </c>
      <c r="C44" s="73" t="s">
        <v>111</v>
      </c>
      <c r="D44" s="6" t="s">
        <v>93</v>
      </c>
      <c r="E44" s="7">
        <v>12.5</v>
      </c>
      <c r="F44" s="8">
        <v>39358</v>
      </c>
      <c r="G44" s="23" t="s">
        <v>0</v>
      </c>
    </row>
    <row r="45" spans="1:7" x14ac:dyDescent="0.2">
      <c r="A45" s="45">
        <v>143</v>
      </c>
      <c r="B45" s="50" t="s">
        <v>112</v>
      </c>
      <c r="C45" s="73" t="s">
        <v>113</v>
      </c>
      <c r="D45" s="6" t="s">
        <v>93</v>
      </c>
      <c r="E45" s="7">
        <v>14</v>
      </c>
      <c r="F45" s="8">
        <v>39354</v>
      </c>
      <c r="G45" s="24" t="s">
        <v>0</v>
      </c>
    </row>
    <row r="46" spans="1:7" x14ac:dyDescent="0.2">
      <c r="A46" s="45">
        <v>144</v>
      </c>
      <c r="B46" s="50" t="s">
        <v>114</v>
      </c>
      <c r="C46" s="73" t="s">
        <v>115</v>
      </c>
      <c r="D46" s="6" t="s">
        <v>93</v>
      </c>
      <c r="E46" s="7">
        <v>14</v>
      </c>
      <c r="F46" s="8">
        <v>39313</v>
      </c>
      <c r="G46" s="23" t="s">
        <v>0</v>
      </c>
    </row>
    <row r="47" spans="1:7" x14ac:dyDescent="0.2">
      <c r="A47" s="45">
        <v>145</v>
      </c>
      <c r="B47" s="50" t="s">
        <v>116</v>
      </c>
      <c r="C47" s="73" t="s">
        <v>117</v>
      </c>
      <c r="D47" s="6" t="s">
        <v>93</v>
      </c>
      <c r="E47" s="7">
        <v>12</v>
      </c>
      <c r="F47" s="8">
        <v>39293</v>
      </c>
      <c r="G47" s="23" t="s">
        <v>0</v>
      </c>
    </row>
    <row r="48" spans="1:7" x14ac:dyDescent="0.2">
      <c r="A48" s="45">
        <v>146</v>
      </c>
      <c r="B48" s="50" t="s">
        <v>118</v>
      </c>
      <c r="C48" s="73" t="s">
        <v>119</v>
      </c>
      <c r="D48" s="6" t="s">
        <v>93</v>
      </c>
      <c r="E48" s="7">
        <v>14.5</v>
      </c>
      <c r="F48" s="8">
        <v>39204</v>
      </c>
      <c r="G48" s="23" t="s">
        <v>0</v>
      </c>
    </row>
    <row r="49" spans="1:7" ht="16" x14ac:dyDescent="0.2">
      <c r="A49" s="45">
        <v>147</v>
      </c>
      <c r="B49" s="49" t="s">
        <v>120</v>
      </c>
      <c r="C49" s="72" t="s">
        <v>121</v>
      </c>
      <c r="D49" s="11" t="s">
        <v>122</v>
      </c>
      <c r="E49" s="12"/>
      <c r="F49" s="16">
        <v>39703</v>
      </c>
      <c r="G49" s="14" t="s">
        <v>0</v>
      </c>
    </row>
    <row r="50" spans="1:7" ht="16" x14ac:dyDescent="0.2">
      <c r="A50" s="45">
        <v>148</v>
      </c>
      <c r="B50" s="49" t="s">
        <v>123</v>
      </c>
      <c r="C50" s="72" t="s">
        <v>124</v>
      </c>
      <c r="D50" s="11" t="s">
        <v>122</v>
      </c>
      <c r="E50" s="12"/>
      <c r="F50" s="16">
        <v>39670</v>
      </c>
      <c r="G50" s="14" t="s">
        <v>0</v>
      </c>
    </row>
    <row r="51" spans="1:7" x14ac:dyDescent="0.2">
      <c r="A51" s="45">
        <v>149</v>
      </c>
      <c r="B51" s="10" t="s">
        <v>125</v>
      </c>
      <c r="C51" s="71" t="s">
        <v>126</v>
      </c>
      <c r="D51" s="11" t="s">
        <v>122</v>
      </c>
      <c r="E51" s="12">
        <v>11.1</v>
      </c>
      <c r="F51" s="13">
        <v>39656</v>
      </c>
      <c r="G51" s="14" t="s">
        <v>0</v>
      </c>
    </row>
    <row r="52" spans="1:7" ht="16" x14ac:dyDescent="0.2">
      <c r="A52" s="45">
        <v>150</v>
      </c>
      <c r="B52" s="49" t="s">
        <v>127</v>
      </c>
      <c r="C52" s="72" t="s">
        <v>128</v>
      </c>
      <c r="D52" s="11" t="s">
        <v>122</v>
      </c>
      <c r="E52" s="12"/>
      <c r="F52" s="16">
        <v>39609</v>
      </c>
      <c r="G52" s="14" t="s">
        <v>0</v>
      </c>
    </row>
    <row r="53" spans="1:7" x14ac:dyDescent="0.2">
      <c r="A53" s="45">
        <v>151</v>
      </c>
      <c r="B53" s="10" t="s">
        <v>129</v>
      </c>
      <c r="C53" s="71" t="s">
        <v>130</v>
      </c>
      <c r="D53" s="11" t="s">
        <v>122</v>
      </c>
      <c r="E53" s="12">
        <v>9.9</v>
      </c>
      <c r="F53" s="13">
        <v>39576</v>
      </c>
      <c r="G53" s="14" t="s">
        <v>0</v>
      </c>
    </row>
    <row r="54" spans="1:7" x14ac:dyDescent="0.2">
      <c r="A54" s="45">
        <v>152</v>
      </c>
      <c r="B54" s="10" t="s">
        <v>131</v>
      </c>
      <c r="C54" s="71" t="s">
        <v>132</v>
      </c>
      <c r="D54" s="11" t="s">
        <v>122</v>
      </c>
      <c r="E54" s="12">
        <v>9.9</v>
      </c>
      <c r="F54" s="13">
        <v>39541</v>
      </c>
      <c r="G54" s="14" t="s">
        <v>0</v>
      </c>
    </row>
    <row r="55" spans="1:7" x14ac:dyDescent="0.2">
      <c r="A55" s="45">
        <v>153</v>
      </c>
      <c r="B55" s="10" t="s">
        <v>133</v>
      </c>
      <c r="C55" s="71" t="s">
        <v>134</v>
      </c>
      <c r="D55" s="11" t="s">
        <v>122</v>
      </c>
      <c r="E55" s="12">
        <v>9.6</v>
      </c>
      <c r="F55" s="13">
        <v>39519</v>
      </c>
      <c r="G55" s="14" t="s">
        <v>0</v>
      </c>
    </row>
    <row r="56" spans="1:7" x14ac:dyDescent="0.2">
      <c r="A56" s="45">
        <v>154</v>
      </c>
      <c r="B56" s="10" t="s">
        <v>135</v>
      </c>
      <c r="C56" s="71" t="s">
        <v>136</v>
      </c>
      <c r="D56" s="11" t="s">
        <v>122</v>
      </c>
      <c r="E56" s="12">
        <v>7.7</v>
      </c>
      <c r="F56" s="13">
        <v>39514</v>
      </c>
      <c r="G56" s="14" t="s">
        <v>0</v>
      </c>
    </row>
    <row r="57" spans="1:7" x14ac:dyDescent="0.2">
      <c r="A57" s="45">
        <v>155</v>
      </c>
      <c r="B57" s="10" t="s">
        <v>137</v>
      </c>
      <c r="C57" s="71" t="s">
        <v>138</v>
      </c>
      <c r="D57" s="11" t="s">
        <v>122</v>
      </c>
      <c r="E57" s="12"/>
      <c r="F57" s="13">
        <v>39500</v>
      </c>
      <c r="G57" s="14" t="s">
        <v>0</v>
      </c>
    </row>
    <row r="58" spans="1:7" x14ac:dyDescent="0.2">
      <c r="A58" s="45">
        <v>156</v>
      </c>
      <c r="B58" s="10" t="s">
        <v>139</v>
      </c>
      <c r="C58" s="71" t="s">
        <v>140</v>
      </c>
      <c r="D58" s="11" t="s">
        <v>122</v>
      </c>
      <c r="E58" s="12">
        <v>10.8</v>
      </c>
      <c r="F58" s="13">
        <v>39455</v>
      </c>
      <c r="G58" s="14" t="s">
        <v>0</v>
      </c>
    </row>
    <row r="59" spans="1:7" ht="16" x14ac:dyDescent="0.2">
      <c r="A59" s="45">
        <v>157</v>
      </c>
      <c r="B59" s="49" t="s">
        <v>141</v>
      </c>
      <c r="C59" s="72" t="s">
        <v>29</v>
      </c>
      <c r="D59" s="11" t="s">
        <v>122</v>
      </c>
      <c r="E59" s="12"/>
      <c r="F59" s="16">
        <v>39365</v>
      </c>
      <c r="G59" s="14" t="s">
        <v>0</v>
      </c>
    </row>
    <row r="60" spans="1:7" x14ac:dyDescent="0.2">
      <c r="A60" s="45">
        <v>158</v>
      </c>
      <c r="B60" s="10" t="s">
        <v>142</v>
      </c>
      <c r="C60" s="71" t="s">
        <v>143</v>
      </c>
      <c r="D60" s="11" t="s">
        <v>122</v>
      </c>
      <c r="E60" s="12">
        <v>12.3</v>
      </c>
      <c r="F60" s="13">
        <v>39278</v>
      </c>
      <c r="G60" s="14" t="s">
        <v>0</v>
      </c>
    </row>
    <row r="61" spans="1:7" x14ac:dyDescent="0.2">
      <c r="A61" s="45">
        <v>159</v>
      </c>
      <c r="B61" s="10" t="s">
        <v>144</v>
      </c>
      <c r="C61" s="71" t="s">
        <v>145</v>
      </c>
      <c r="D61" s="11" t="s">
        <v>122</v>
      </c>
      <c r="E61" s="12">
        <v>9.9</v>
      </c>
      <c r="F61" s="13">
        <v>39238</v>
      </c>
      <c r="G61" s="14" t="s">
        <v>0</v>
      </c>
    </row>
    <row r="62" spans="1:7" x14ac:dyDescent="0.2">
      <c r="A62" s="45">
        <v>160</v>
      </c>
      <c r="B62" s="10" t="s">
        <v>146</v>
      </c>
      <c r="C62" s="71" t="s">
        <v>147</v>
      </c>
      <c r="D62" s="11" t="s">
        <v>122</v>
      </c>
      <c r="E62" s="12">
        <v>7.2</v>
      </c>
      <c r="F62" s="13">
        <v>39209</v>
      </c>
      <c r="G62" s="14" t="s">
        <v>0</v>
      </c>
    </row>
    <row r="63" spans="1:7" x14ac:dyDescent="0.2">
      <c r="A63" s="45">
        <v>161</v>
      </c>
      <c r="B63" s="10" t="s">
        <v>148</v>
      </c>
      <c r="C63" s="71" t="s">
        <v>149</v>
      </c>
      <c r="D63" s="11" t="s">
        <v>122</v>
      </c>
      <c r="E63" s="12">
        <v>11.9</v>
      </c>
      <c r="F63" s="13">
        <v>39118</v>
      </c>
      <c r="G63" s="14" t="s">
        <v>0</v>
      </c>
    </row>
    <row r="64" spans="1:7" x14ac:dyDescent="0.2">
      <c r="A64" s="45">
        <v>162</v>
      </c>
      <c r="B64" s="10" t="s">
        <v>150</v>
      </c>
      <c r="C64" s="71" t="s">
        <v>151</v>
      </c>
      <c r="D64" s="18" t="s">
        <v>152</v>
      </c>
      <c r="E64" s="19"/>
      <c r="F64" s="22">
        <v>39773</v>
      </c>
      <c r="G64" s="21" t="s">
        <v>0</v>
      </c>
    </row>
    <row r="65" spans="1:7" x14ac:dyDescent="0.2">
      <c r="A65" s="45">
        <v>163</v>
      </c>
      <c r="B65" s="10" t="s">
        <v>153</v>
      </c>
      <c r="C65" s="71" t="s">
        <v>154</v>
      </c>
      <c r="D65" s="18" t="s">
        <v>152</v>
      </c>
      <c r="E65" s="19"/>
      <c r="F65" s="22">
        <v>39655</v>
      </c>
      <c r="G65" s="21" t="s">
        <v>0</v>
      </c>
    </row>
    <row r="66" spans="1:7" x14ac:dyDescent="0.2">
      <c r="A66" s="45">
        <v>164</v>
      </c>
      <c r="B66" s="10" t="s">
        <v>155</v>
      </c>
      <c r="C66" s="71" t="s">
        <v>156</v>
      </c>
      <c r="D66" s="18" t="s">
        <v>152</v>
      </c>
      <c r="E66" s="19"/>
      <c r="F66" s="22">
        <v>39447</v>
      </c>
      <c r="G66" s="21" t="s">
        <v>0</v>
      </c>
    </row>
    <row r="67" spans="1:7" x14ac:dyDescent="0.2">
      <c r="A67" s="45">
        <v>165</v>
      </c>
      <c r="B67" s="10" t="s">
        <v>157</v>
      </c>
      <c r="C67" s="71" t="s">
        <v>158</v>
      </c>
      <c r="D67" s="18" t="s">
        <v>152</v>
      </c>
      <c r="E67" s="19"/>
      <c r="F67" s="22">
        <v>39297</v>
      </c>
      <c r="G67" s="21" t="s">
        <v>0</v>
      </c>
    </row>
    <row r="68" spans="1:7" ht="16" x14ac:dyDescent="0.2">
      <c r="A68" s="45">
        <v>166</v>
      </c>
      <c r="B68" s="47" t="s">
        <v>159</v>
      </c>
      <c r="C68" s="70" t="s">
        <v>160</v>
      </c>
      <c r="D68" s="6" t="s">
        <v>23</v>
      </c>
      <c r="E68" s="7"/>
      <c r="F68" s="25">
        <v>39635</v>
      </c>
      <c r="G68" s="9" t="s">
        <v>0</v>
      </c>
    </row>
    <row r="69" spans="1:7" ht="16" x14ac:dyDescent="0.2">
      <c r="A69" s="45">
        <v>167</v>
      </c>
      <c r="B69" s="47" t="s">
        <v>161</v>
      </c>
      <c r="C69" s="70" t="s">
        <v>162</v>
      </c>
      <c r="D69" s="6" t="s">
        <v>23</v>
      </c>
      <c r="E69" s="7"/>
      <c r="F69" s="25">
        <v>39570</v>
      </c>
      <c r="G69" s="9" t="s">
        <v>0</v>
      </c>
    </row>
    <row r="70" spans="1:7" ht="16" x14ac:dyDescent="0.2">
      <c r="A70" s="45">
        <v>168</v>
      </c>
      <c r="B70" s="47" t="s">
        <v>163</v>
      </c>
      <c r="C70" s="70" t="s">
        <v>164</v>
      </c>
      <c r="D70" s="6" t="s">
        <v>23</v>
      </c>
      <c r="E70" s="7"/>
      <c r="F70" s="8">
        <v>39504</v>
      </c>
      <c r="G70" s="9" t="s">
        <v>0</v>
      </c>
    </row>
    <row r="71" spans="1:7" ht="16" x14ac:dyDescent="0.2">
      <c r="A71" s="45">
        <v>169</v>
      </c>
      <c r="B71" s="47" t="s">
        <v>165</v>
      </c>
      <c r="C71" s="70" t="s">
        <v>166</v>
      </c>
      <c r="D71" s="6" t="s">
        <v>23</v>
      </c>
      <c r="E71" s="7"/>
      <c r="F71" s="25">
        <v>39444</v>
      </c>
      <c r="G71" s="9" t="s">
        <v>0</v>
      </c>
    </row>
    <row r="72" spans="1:7" ht="16" x14ac:dyDescent="0.2">
      <c r="A72" s="45">
        <v>170</v>
      </c>
      <c r="B72" s="47" t="s">
        <v>167</v>
      </c>
      <c r="C72" s="70" t="s">
        <v>168</v>
      </c>
      <c r="D72" s="6" t="s">
        <v>23</v>
      </c>
      <c r="E72" s="7"/>
      <c r="F72" s="25">
        <v>39438</v>
      </c>
      <c r="G72" s="9" t="s">
        <v>0</v>
      </c>
    </row>
    <row r="73" spans="1:7" ht="16" x14ac:dyDescent="0.2">
      <c r="A73" s="45">
        <v>171</v>
      </c>
      <c r="B73" s="47" t="s">
        <v>169</v>
      </c>
      <c r="C73" s="70" t="s">
        <v>170</v>
      </c>
      <c r="D73" s="6" t="s">
        <v>23</v>
      </c>
      <c r="E73" s="7"/>
      <c r="F73" s="25">
        <v>39385</v>
      </c>
      <c r="G73" s="9" t="s">
        <v>0</v>
      </c>
    </row>
    <row r="74" spans="1:7" ht="16" x14ac:dyDescent="0.2">
      <c r="A74" s="45">
        <v>172</v>
      </c>
      <c r="B74" s="47" t="s">
        <v>171</v>
      </c>
      <c r="C74" s="70" t="s">
        <v>172</v>
      </c>
      <c r="D74" s="6" t="s">
        <v>23</v>
      </c>
      <c r="E74" s="7"/>
      <c r="F74" s="25">
        <v>39340</v>
      </c>
      <c r="G74" s="9" t="s">
        <v>0</v>
      </c>
    </row>
    <row r="75" spans="1:7" ht="16" x14ac:dyDescent="0.2">
      <c r="A75" s="45">
        <v>173</v>
      </c>
      <c r="B75" s="47" t="s">
        <v>173</v>
      </c>
      <c r="C75" s="70" t="s">
        <v>174</v>
      </c>
      <c r="D75" s="6" t="s">
        <v>23</v>
      </c>
      <c r="E75" s="7"/>
      <c r="F75" s="25">
        <v>39326</v>
      </c>
      <c r="G75" s="9" t="s">
        <v>0</v>
      </c>
    </row>
    <row r="76" spans="1:7" ht="16" x14ac:dyDescent="0.2">
      <c r="A76" s="45">
        <v>174</v>
      </c>
      <c r="B76" s="47" t="s">
        <v>175</v>
      </c>
      <c r="C76" s="70" t="s">
        <v>176</v>
      </c>
      <c r="D76" s="6" t="s">
        <v>23</v>
      </c>
      <c r="E76" s="7"/>
      <c r="F76" s="25">
        <v>39311</v>
      </c>
      <c r="G76" s="9" t="s">
        <v>0</v>
      </c>
    </row>
    <row r="77" spans="1:7" ht="16" x14ac:dyDescent="0.2">
      <c r="A77" s="45">
        <v>175</v>
      </c>
      <c r="B77" s="47" t="s">
        <v>177</v>
      </c>
      <c r="C77" s="70" t="s">
        <v>178</v>
      </c>
      <c r="D77" s="6" t="s">
        <v>23</v>
      </c>
      <c r="E77" s="7"/>
      <c r="F77" s="25">
        <v>39267</v>
      </c>
      <c r="G77" s="9" t="s">
        <v>0</v>
      </c>
    </row>
    <row r="78" spans="1:7" ht="16" x14ac:dyDescent="0.2">
      <c r="A78" s="45">
        <v>176</v>
      </c>
      <c r="B78" s="47" t="s">
        <v>179</v>
      </c>
      <c r="C78" s="70" t="s">
        <v>180</v>
      </c>
      <c r="D78" s="6" t="s">
        <v>23</v>
      </c>
      <c r="E78" s="7"/>
      <c r="F78" s="25">
        <v>39118</v>
      </c>
      <c r="G78" s="9" t="s">
        <v>0</v>
      </c>
    </row>
    <row r="79" spans="1:7" x14ac:dyDescent="0.2">
      <c r="A79" s="45">
        <v>177</v>
      </c>
      <c r="B79" s="51" t="s">
        <v>181</v>
      </c>
      <c r="C79" s="74" t="s">
        <v>182</v>
      </c>
      <c r="D79" s="6" t="s">
        <v>93</v>
      </c>
      <c r="E79" s="26"/>
      <c r="F79" s="27">
        <v>39425</v>
      </c>
      <c r="G79" s="28" t="s">
        <v>0</v>
      </c>
    </row>
    <row r="80" spans="1:7" x14ac:dyDescent="0.2">
      <c r="A80" s="45">
        <v>178</v>
      </c>
      <c r="B80" s="51" t="s">
        <v>183</v>
      </c>
      <c r="C80" s="74" t="s">
        <v>184</v>
      </c>
      <c r="D80" s="18" t="s">
        <v>43</v>
      </c>
      <c r="E80" s="26"/>
      <c r="F80" s="27">
        <v>39111</v>
      </c>
      <c r="G80" s="28" t="s">
        <v>0</v>
      </c>
    </row>
    <row r="81" spans="1:7" x14ac:dyDescent="0.2">
      <c r="A81" s="45">
        <v>179</v>
      </c>
      <c r="B81" s="51" t="s">
        <v>185</v>
      </c>
      <c r="C81" s="74" t="s">
        <v>186</v>
      </c>
      <c r="D81" s="18" t="s">
        <v>43</v>
      </c>
      <c r="E81" s="26">
        <v>15</v>
      </c>
      <c r="F81" s="27">
        <v>39483</v>
      </c>
      <c r="G81" s="28" t="s">
        <v>0</v>
      </c>
    </row>
    <row r="82" spans="1:7" x14ac:dyDescent="0.2">
      <c r="A82" s="45">
        <v>180</v>
      </c>
      <c r="B82" s="51" t="s">
        <v>187</v>
      </c>
      <c r="C82" s="74" t="s">
        <v>188</v>
      </c>
      <c r="D82" s="6" t="s">
        <v>23</v>
      </c>
      <c r="E82" s="26"/>
      <c r="F82" s="27">
        <v>39213</v>
      </c>
      <c r="G82" s="28" t="s">
        <v>0</v>
      </c>
    </row>
    <row r="83" spans="1:7" ht="17" thickBot="1" x14ac:dyDescent="0.25">
      <c r="A83" s="45">
        <v>181</v>
      </c>
      <c r="B83" s="52" t="s">
        <v>189</v>
      </c>
      <c r="C83" s="75" t="s">
        <v>190</v>
      </c>
      <c r="D83" s="29" t="s">
        <v>191</v>
      </c>
      <c r="E83" s="29"/>
      <c r="F83" s="30">
        <v>39149</v>
      </c>
      <c r="G83" s="31" t="s">
        <v>0</v>
      </c>
    </row>
    <row r="84" spans="1:7" ht="16" thickBot="1" x14ac:dyDescent="0.25">
      <c r="A84" s="45">
        <v>182</v>
      </c>
      <c r="B84" s="53" t="s">
        <v>192</v>
      </c>
      <c r="C84" s="76" t="s">
        <v>193</v>
      </c>
      <c r="D84" s="3" t="s">
        <v>191</v>
      </c>
      <c r="E84" s="29"/>
      <c r="F84" s="30">
        <v>39159</v>
      </c>
      <c r="G84" s="31" t="s">
        <v>0</v>
      </c>
    </row>
    <row r="85" spans="1:7" ht="17" thickBot="1" x14ac:dyDescent="0.25">
      <c r="A85" s="45">
        <v>183</v>
      </c>
      <c r="B85" s="54" t="s">
        <v>194</v>
      </c>
      <c r="C85" s="77" t="s">
        <v>195</v>
      </c>
      <c r="D85" s="29" t="s">
        <v>191</v>
      </c>
      <c r="E85" s="29"/>
      <c r="F85" s="30">
        <v>39167</v>
      </c>
      <c r="G85" s="31" t="s">
        <v>0</v>
      </c>
    </row>
    <row r="86" spans="1:7" ht="17" thickBot="1" x14ac:dyDescent="0.25">
      <c r="A86" s="45">
        <v>184</v>
      </c>
      <c r="B86" s="52" t="s">
        <v>196</v>
      </c>
      <c r="C86" s="75" t="s">
        <v>197</v>
      </c>
      <c r="D86" s="29" t="s">
        <v>191</v>
      </c>
      <c r="E86" s="29"/>
      <c r="F86" s="30">
        <v>39185</v>
      </c>
      <c r="G86" s="31" t="s">
        <v>0</v>
      </c>
    </row>
    <row r="87" spans="1:7" ht="17" thickBot="1" x14ac:dyDescent="0.25">
      <c r="A87" s="45">
        <v>185</v>
      </c>
      <c r="B87" s="52" t="s">
        <v>198</v>
      </c>
      <c r="C87" s="75" t="s">
        <v>199</v>
      </c>
      <c r="D87" s="29" t="s">
        <v>191</v>
      </c>
      <c r="E87" s="29"/>
      <c r="F87" s="30">
        <v>39212</v>
      </c>
      <c r="G87" s="31" t="s">
        <v>0</v>
      </c>
    </row>
    <row r="88" spans="1:7" ht="17" thickBot="1" x14ac:dyDescent="0.25">
      <c r="A88" s="45">
        <v>186</v>
      </c>
      <c r="B88" s="52" t="s">
        <v>200</v>
      </c>
      <c r="C88" s="75" t="s">
        <v>201</v>
      </c>
      <c r="D88" s="29" t="s">
        <v>191</v>
      </c>
      <c r="E88" s="29"/>
      <c r="F88" s="30">
        <v>39302</v>
      </c>
      <c r="G88" s="31" t="s">
        <v>0</v>
      </c>
    </row>
    <row r="89" spans="1:7" ht="17" thickBot="1" x14ac:dyDescent="0.25">
      <c r="A89" s="45">
        <v>187</v>
      </c>
      <c r="B89" s="52" t="s">
        <v>202</v>
      </c>
      <c r="C89" s="75" t="s">
        <v>203</v>
      </c>
      <c r="D89" s="29" t="s">
        <v>191</v>
      </c>
      <c r="E89" s="29"/>
      <c r="F89" s="30">
        <v>39334</v>
      </c>
      <c r="G89" s="31" t="s">
        <v>0</v>
      </c>
    </row>
    <row r="90" spans="1:7" ht="17" thickBot="1" x14ac:dyDescent="0.25">
      <c r="A90" s="45">
        <v>188</v>
      </c>
      <c r="B90" s="55" t="s">
        <v>204</v>
      </c>
      <c r="C90" s="78" t="s">
        <v>205</v>
      </c>
      <c r="D90" s="29" t="s">
        <v>191</v>
      </c>
      <c r="E90" s="29"/>
      <c r="F90" s="30">
        <v>39497</v>
      </c>
      <c r="G90" s="31" t="s">
        <v>0</v>
      </c>
    </row>
    <row r="91" spans="1:7" ht="17" thickBot="1" x14ac:dyDescent="0.25">
      <c r="A91" s="45">
        <v>189</v>
      </c>
      <c r="B91" s="54" t="s">
        <v>206</v>
      </c>
      <c r="C91" s="77" t="s">
        <v>207</v>
      </c>
      <c r="D91" s="29" t="s">
        <v>191</v>
      </c>
      <c r="E91" s="29"/>
      <c r="F91" s="30">
        <v>39562</v>
      </c>
      <c r="G91" s="31" t="s">
        <v>0</v>
      </c>
    </row>
    <row r="92" spans="1:7" ht="17" thickBot="1" x14ac:dyDescent="0.25">
      <c r="A92" s="45">
        <v>190</v>
      </c>
      <c r="B92" s="56" t="s">
        <v>208</v>
      </c>
      <c r="C92" s="79" t="s">
        <v>209</v>
      </c>
      <c r="D92" s="29" t="s">
        <v>191</v>
      </c>
      <c r="E92" s="29"/>
      <c r="F92" s="30">
        <v>39650</v>
      </c>
      <c r="G92" s="31" t="s">
        <v>0</v>
      </c>
    </row>
    <row r="93" spans="1:7" ht="17" thickBot="1" x14ac:dyDescent="0.25">
      <c r="A93" s="45">
        <v>191</v>
      </c>
      <c r="B93" s="54" t="s">
        <v>198</v>
      </c>
      <c r="C93" s="77" t="s">
        <v>210</v>
      </c>
      <c r="D93" s="29" t="s">
        <v>191</v>
      </c>
      <c r="E93" s="29"/>
      <c r="F93" s="30">
        <v>39678</v>
      </c>
      <c r="G93" s="31" t="s">
        <v>0</v>
      </c>
    </row>
    <row r="94" spans="1:7" ht="33" thickBot="1" x14ac:dyDescent="0.25">
      <c r="A94" s="45">
        <v>192</v>
      </c>
      <c r="B94" s="55" t="s">
        <v>211</v>
      </c>
      <c r="C94" s="78" t="s">
        <v>212</v>
      </c>
      <c r="D94" s="29" t="s">
        <v>191</v>
      </c>
      <c r="E94" s="29"/>
      <c r="F94" s="30">
        <v>39723</v>
      </c>
      <c r="G94" s="31" t="s">
        <v>0</v>
      </c>
    </row>
    <row r="95" spans="1:7" ht="17" thickBot="1" x14ac:dyDescent="0.25">
      <c r="A95" s="45">
        <v>193</v>
      </c>
      <c r="B95" s="55" t="s">
        <v>213</v>
      </c>
      <c r="C95" s="78" t="s">
        <v>214</v>
      </c>
      <c r="D95" s="29" t="s">
        <v>191</v>
      </c>
      <c r="E95" s="29"/>
      <c r="F95" s="30">
        <v>39745</v>
      </c>
      <c r="G95" s="31" t="s">
        <v>0</v>
      </c>
    </row>
    <row r="96" spans="1:7" x14ac:dyDescent="0.2">
      <c r="A96" s="45">
        <v>194</v>
      </c>
      <c r="B96" s="51"/>
      <c r="C96" s="74"/>
      <c r="D96" s="32"/>
      <c r="E96" s="26"/>
      <c r="F96" s="27"/>
      <c r="G96" s="28"/>
    </row>
    <row r="97" spans="1:7" x14ac:dyDescent="0.2">
      <c r="A97" s="45">
        <v>195</v>
      </c>
      <c r="B97" s="51"/>
      <c r="C97" s="74"/>
      <c r="D97" s="32"/>
      <c r="E97" s="26"/>
      <c r="F97" s="27"/>
      <c r="G97" s="28"/>
    </row>
    <row r="98" spans="1:7" x14ac:dyDescent="0.2">
      <c r="A98" s="45">
        <v>196</v>
      </c>
      <c r="B98" s="51"/>
      <c r="C98" s="74"/>
      <c r="D98" s="32"/>
      <c r="E98" s="26"/>
      <c r="F98" s="27"/>
      <c r="G98" s="28"/>
    </row>
    <row r="99" spans="1:7" x14ac:dyDescent="0.2">
      <c r="A99" s="45">
        <v>197</v>
      </c>
      <c r="B99" s="51"/>
      <c r="C99" s="74"/>
      <c r="D99" s="32"/>
      <c r="E99" s="26"/>
      <c r="F99" s="27"/>
      <c r="G99" s="28"/>
    </row>
    <row r="100" spans="1:7" x14ac:dyDescent="0.2">
      <c r="A100" s="5"/>
      <c r="B100" s="51"/>
      <c r="C100" s="74"/>
      <c r="D100" s="32"/>
      <c r="E100" s="26"/>
      <c r="F100" s="27"/>
      <c r="G100" s="28"/>
    </row>
    <row r="101" spans="1:7" x14ac:dyDescent="0.2">
      <c r="A101" s="5"/>
      <c r="B101" s="51"/>
      <c r="C101" s="74"/>
      <c r="D101" s="32"/>
      <c r="E101" s="26"/>
      <c r="F101" s="27"/>
      <c r="G101" s="28"/>
    </row>
    <row r="102" spans="1:7" x14ac:dyDescent="0.2">
      <c r="A102" s="45">
        <v>200</v>
      </c>
      <c r="B102" s="10" t="s">
        <v>215</v>
      </c>
      <c r="C102" s="71" t="s">
        <v>216</v>
      </c>
      <c r="D102" s="11" t="s">
        <v>25</v>
      </c>
      <c r="E102" s="12">
        <v>14</v>
      </c>
      <c r="F102" s="13">
        <v>39794</v>
      </c>
      <c r="G102" s="14" t="s">
        <v>2</v>
      </c>
    </row>
    <row r="103" spans="1:7" x14ac:dyDescent="0.2">
      <c r="A103" s="45">
        <v>201</v>
      </c>
      <c r="B103" s="10" t="s">
        <v>217</v>
      </c>
      <c r="C103" s="71" t="s">
        <v>218</v>
      </c>
      <c r="D103" s="11" t="s">
        <v>25</v>
      </c>
      <c r="E103" s="12">
        <v>15</v>
      </c>
      <c r="F103" s="13">
        <v>39630</v>
      </c>
      <c r="G103" s="14" t="s">
        <v>2</v>
      </c>
    </row>
    <row r="104" spans="1:7" x14ac:dyDescent="0.2">
      <c r="A104" s="45">
        <v>202</v>
      </c>
      <c r="B104" s="10" t="s">
        <v>219</v>
      </c>
      <c r="C104" s="71" t="s">
        <v>220</v>
      </c>
      <c r="D104" s="11" t="s">
        <v>25</v>
      </c>
      <c r="E104" s="12">
        <v>16</v>
      </c>
      <c r="F104" s="13">
        <v>39601</v>
      </c>
      <c r="G104" s="14" t="s">
        <v>2</v>
      </c>
    </row>
    <row r="105" spans="1:7" x14ac:dyDescent="0.2">
      <c r="A105" s="45">
        <v>203</v>
      </c>
      <c r="B105" s="10" t="s">
        <v>221</v>
      </c>
      <c r="C105" s="71" t="s">
        <v>222</v>
      </c>
      <c r="D105" s="11" t="s">
        <v>25</v>
      </c>
      <c r="E105" s="12">
        <v>15</v>
      </c>
      <c r="F105" s="13">
        <v>39576</v>
      </c>
      <c r="G105" s="14" t="s">
        <v>2</v>
      </c>
    </row>
    <row r="106" spans="1:7" x14ac:dyDescent="0.2">
      <c r="A106" s="45">
        <v>204</v>
      </c>
      <c r="B106" s="10" t="s">
        <v>223</v>
      </c>
      <c r="C106" s="71" t="s">
        <v>224</v>
      </c>
      <c r="D106" s="11" t="s">
        <v>25</v>
      </c>
      <c r="E106" s="12">
        <v>15</v>
      </c>
      <c r="F106" s="13">
        <v>39545</v>
      </c>
      <c r="G106" s="14" t="s">
        <v>2</v>
      </c>
    </row>
    <row r="107" spans="1:7" x14ac:dyDescent="0.2">
      <c r="A107" s="45">
        <v>205</v>
      </c>
      <c r="B107" s="10" t="s">
        <v>225</v>
      </c>
      <c r="C107" s="71" t="s">
        <v>226</v>
      </c>
      <c r="D107" s="11" t="s">
        <v>25</v>
      </c>
      <c r="E107" s="12">
        <v>14</v>
      </c>
      <c r="F107" s="13">
        <v>39488</v>
      </c>
      <c r="G107" s="14" t="s">
        <v>2</v>
      </c>
    </row>
    <row r="108" spans="1:7" x14ac:dyDescent="0.2">
      <c r="A108" s="45">
        <v>206</v>
      </c>
      <c r="B108" s="10" t="s">
        <v>227</v>
      </c>
      <c r="C108" s="71" t="s">
        <v>228</v>
      </c>
      <c r="D108" s="11" t="s">
        <v>25</v>
      </c>
      <c r="E108" s="12">
        <v>16</v>
      </c>
      <c r="F108" s="13">
        <v>39466</v>
      </c>
      <c r="G108" s="14" t="s">
        <v>2</v>
      </c>
    </row>
    <row r="109" spans="1:7" x14ac:dyDescent="0.2">
      <c r="A109" s="45">
        <v>207</v>
      </c>
      <c r="B109" s="10" t="s">
        <v>229</v>
      </c>
      <c r="C109" s="71" t="s">
        <v>230</v>
      </c>
      <c r="D109" s="11" t="s">
        <v>25</v>
      </c>
      <c r="E109" s="12">
        <v>14</v>
      </c>
      <c r="F109" s="13">
        <v>39452</v>
      </c>
      <c r="G109" s="14" t="s">
        <v>2</v>
      </c>
    </row>
    <row r="110" spans="1:7" x14ac:dyDescent="0.2">
      <c r="A110" s="45">
        <v>208</v>
      </c>
      <c r="B110" s="10" t="s">
        <v>231</v>
      </c>
      <c r="C110" s="71" t="s">
        <v>232</v>
      </c>
      <c r="D110" s="11" t="s">
        <v>25</v>
      </c>
      <c r="E110" s="12">
        <v>16</v>
      </c>
      <c r="F110" s="13">
        <v>39413</v>
      </c>
      <c r="G110" s="14" t="s">
        <v>2</v>
      </c>
    </row>
    <row r="111" spans="1:7" x14ac:dyDescent="0.2">
      <c r="A111" s="45">
        <v>209</v>
      </c>
      <c r="B111" s="10" t="s">
        <v>233</v>
      </c>
      <c r="C111" s="71" t="s">
        <v>234</v>
      </c>
      <c r="D111" s="11" t="s">
        <v>25</v>
      </c>
      <c r="E111" s="12">
        <v>14</v>
      </c>
      <c r="F111" s="13">
        <v>39402</v>
      </c>
      <c r="G111" s="14" t="s">
        <v>2</v>
      </c>
    </row>
    <row r="112" spans="1:7" x14ac:dyDescent="0.2">
      <c r="A112" s="45">
        <v>210</v>
      </c>
      <c r="B112" s="10" t="s">
        <v>235</v>
      </c>
      <c r="C112" s="71" t="s">
        <v>5</v>
      </c>
      <c r="D112" s="11" t="s">
        <v>25</v>
      </c>
      <c r="E112" s="12">
        <v>13</v>
      </c>
      <c r="F112" s="13">
        <v>39380</v>
      </c>
      <c r="G112" s="14" t="s">
        <v>2</v>
      </c>
    </row>
    <row r="113" spans="1:7" x14ac:dyDescent="0.2">
      <c r="A113" s="45">
        <v>211</v>
      </c>
      <c r="B113" s="10" t="s">
        <v>236</v>
      </c>
      <c r="C113" s="71" t="s">
        <v>237</v>
      </c>
      <c r="D113" s="11" t="s">
        <v>25</v>
      </c>
      <c r="E113" s="12">
        <v>15</v>
      </c>
      <c r="F113" s="13">
        <v>39338</v>
      </c>
      <c r="G113" s="14" t="s">
        <v>2</v>
      </c>
    </row>
    <row r="114" spans="1:7" x14ac:dyDescent="0.2">
      <c r="A114" s="45">
        <v>212</v>
      </c>
      <c r="B114" s="10" t="s">
        <v>238</v>
      </c>
      <c r="C114" s="71" t="s">
        <v>239</v>
      </c>
      <c r="D114" s="11" t="s">
        <v>25</v>
      </c>
      <c r="E114" s="12">
        <v>15</v>
      </c>
      <c r="F114" s="13">
        <v>39334</v>
      </c>
      <c r="G114" s="14" t="s">
        <v>2</v>
      </c>
    </row>
    <row r="115" spans="1:7" x14ac:dyDescent="0.2">
      <c r="A115" s="45">
        <v>213</v>
      </c>
      <c r="B115" s="10" t="s">
        <v>240</v>
      </c>
      <c r="C115" s="71" t="s">
        <v>241</v>
      </c>
      <c r="D115" s="11" t="s">
        <v>25</v>
      </c>
      <c r="E115" s="12">
        <v>14</v>
      </c>
      <c r="F115" s="13">
        <v>39330</v>
      </c>
      <c r="G115" s="14" t="s">
        <v>2</v>
      </c>
    </row>
    <row r="116" spans="1:7" x14ac:dyDescent="0.2">
      <c r="A116" s="45">
        <v>214</v>
      </c>
      <c r="B116" s="10" t="s">
        <v>242</v>
      </c>
      <c r="C116" s="71" t="s">
        <v>226</v>
      </c>
      <c r="D116" s="11" t="s">
        <v>25</v>
      </c>
      <c r="E116" s="12">
        <v>14</v>
      </c>
      <c r="F116" s="13">
        <v>39311</v>
      </c>
      <c r="G116" s="14" t="s">
        <v>2</v>
      </c>
    </row>
    <row r="117" spans="1:7" x14ac:dyDescent="0.2">
      <c r="A117" s="45">
        <v>215</v>
      </c>
      <c r="B117" s="10" t="s">
        <v>243</v>
      </c>
      <c r="C117" s="71" t="s">
        <v>244</v>
      </c>
      <c r="D117" s="11" t="s">
        <v>25</v>
      </c>
      <c r="E117" s="12">
        <v>14</v>
      </c>
      <c r="F117" s="13">
        <v>39283</v>
      </c>
      <c r="G117" s="14" t="s">
        <v>2</v>
      </c>
    </row>
    <row r="118" spans="1:7" x14ac:dyDescent="0.2">
      <c r="A118" s="45">
        <v>216</v>
      </c>
      <c r="B118" s="10" t="s">
        <v>245</v>
      </c>
      <c r="C118" s="71" t="s">
        <v>246</v>
      </c>
      <c r="D118" s="11" t="s">
        <v>25</v>
      </c>
      <c r="E118" s="12">
        <v>15</v>
      </c>
      <c r="F118" s="13">
        <v>39260</v>
      </c>
      <c r="G118" s="14" t="s">
        <v>2</v>
      </c>
    </row>
    <row r="119" spans="1:7" x14ac:dyDescent="0.2">
      <c r="A119" s="45">
        <v>217</v>
      </c>
      <c r="B119" s="10" t="s">
        <v>247</v>
      </c>
      <c r="C119" s="71" t="s">
        <v>248</v>
      </c>
      <c r="D119" s="11" t="s">
        <v>25</v>
      </c>
      <c r="E119" s="12">
        <v>14</v>
      </c>
      <c r="F119" s="13">
        <v>39238</v>
      </c>
      <c r="G119" s="14" t="s">
        <v>2</v>
      </c>
    </row>
    <row r="120" spans="1:7" x14ac:dyDescent="0.2">
      <c r="A120" s="45">
        <v>218</v>
      </c>
      <c r="B120" s="10" t="s">
        <v>249</v>
      </c>
      <c r="C120" s="71" t="s">
        <v>250</v>
      </c>
      <c r="D120" s="11" t="s">
        <v>25</v>
      </c>
      <c r="E120" s="12">
        <v>14</v>
      </c>
      <c r="F120" s="13">
        <v>39125</v>
      </c>
      <c r="G120" s="14" t="s">
        <v>2</v>
      </c>
    </row>
    <row r="121" spans="1:7" x14ac:dyDescent="0.2">
      <c r="A121" s="45">
        <v>219</v>
      </c>
      <c r="B121" s="10" t="s">
        <v>251</v>
      </c>
      <c r="C121" s="71" t="s">
        <v>252</v>
      </c>
      <c r="D121" s="11" t="s">
        <v>25</v>
      </c>
      <c r="E121" s="12">
        <v>13</v>
      </c>
      <c r="F121" s="13">
        <v>39097</v>
      </c>
      <c r="G121" s="14" t="s">
        <v>2</v>
      </c>
    </row>
    <row r="122" spans="1:7" ht="16" x14ac:dyDescent="0.2">
      <c r="A122" s="45">
        <v>220</v>
      </c>
      <c r="B122" s="49" t="s">
        <v>129</v>
      </c>
      <c r="C122" s="72" t="s">
        <v>224</v>
      </c>
      <c r="D122" s="15" t="s">
        <v>38</v>
      </c>
      <c r="E122" s="12"/>
      <c r="F122" s="16">
        <v>39807</v>
      </c>
      <c r="G122" s="17" t="s">
        <v>253</v>
      </c>
    </row>
    <row r="123" spans="1:7" ht="16" x14ac:dyDescent="0.2">
      <c r="A123" s="45">
        <v>221</v>
      </c>
      <c r="B123" s="49" t="s">
        <v>254</v>
      </c>
      <c r="C123" s="72" t="s">
        <v>255</v>
      </c>
      <c r="D123" s="15" t="s">
        <v>38</v>
      </c>
      <c r="E123" s="12"/>
      <c r="F123" s="16">
        <v>39761</v>
      </c>
      <c r="G123" s="17" t="s">
        <v>253</v>
      </c>
    </row>
    <row r="124" spans="1:7" ht="16" x14ac:dyDescent="0.2">
      <c r="A124" s="45">
        <v>222</v>
      </c>
      <c r="B124" s="49" t="s">
        <v>256</v>
      </c>
      <c r="C124" s="72" t="s">
        <v>257</v>
      </c>
      <c r="D124" s="15" t="s">
        <v>38</v>
      </c>
      <c r="E124" s="33"/>
      <c r="F124" s="16">
        <v>39605</v>
      </c>
      <c r="G124" s="17" t="s">
        <v>253</v>
      </c>
    </row>
    <row r="125" spans="1:7" ht="16" x14ac:dyDescent="0.2">
      <c r="A125" s="45">
        <v>223</v>
      </c>
      <c r="B125" s="49" t="s">
        <v>258</v>
      </c>
      <c r="C125" s="72" t="s">
        <v>257</v>
      </c>
      <c r="D125" s="15" t="s">
        <v>38</v>
      </c>
      <c r="E125" s="12"/>
      <c r="F125" s="16">
        <v>39422</v>
      </c>
      <c r="G125" s="17" t="s">
        <v>253</v>
      </c>
    </row>
    <row r="126" spans="1:7" ht="16" x14ac:dyDescent="0.2">
      <c r="A126" s="45">
        <v>224</v>
      </c>
      <c r="B126" s="49" t="s">
        <v>259</v>
      </c>
      <c r="C126" s="72" t="s">
        <v>260</v>
      </c>
      <c r="D126" s="15" t="s">
        <v>38</v>
      </c>
      <c r="E126" s="12"/>
      <c r="F126" s="16">
        <v>39364</v>
      </c>
      <c r="G126" s="17" t="s">
        <v>253</v>
      </c>
    </row>
    <row r="127" spans="1:7" ht="16" x14ac:dyDescent="0.2">
      <c r="A127" s="45">
        <v>225</v>
      </c>
      <c r="B127" s="49" t="s">
        <v>261</v>
      </c>
      <c r="C127" s="72" t="s">
        <v>262</v>
      </c>
      <c r="D127" s="15" t="s">
        <v>38</v>
      </c>
      <c r="E127" s="12"/>
      <c r="F127" s="16">
        <v>39342</v>
      </c>
      <c r="G127" s="17" t="s">
        <v>253</v>
      </c>
    </row>
    <row r="128" spans="1:7" x14ac:dyDescent="0.2">
      <c r="A128" s="45">
        <v>226</v>
      </c>
      <c r="B128" s="10" t="s">
        <v>263</v>
      </c>
      <c r="C128" s="71" t="s">
        <v>264</v>
      </c>
      <c r="D128" s="18" t="s">
        <v>43</v>
      </c>
      <c r="E128" s="19">
        <v>12.5</v>
      </c>
      <c r="F128" s="13">
        <v>39604</v>
      </c>
      <c r="G128" s="21" t="s">
        <v>2</v>
      </c>
    </row>
    <row r="129" spans="1:7" ht="16" x14ac:dyDescent="0.2">
      <c r="A129" s="45">
        <v>227</v>
      </c>
      <c r="B129" s="10" t="s">
        <v>265</v>
      </c>
      <c r="C129" s="71" t="s">
        <v>266</v>
      </c>
      <c r="D129" s="18" t="s">
        <v>43</v>
      </c>
      <c r="E129" s="19">
        <v>13</v>
      </c>
      <c r="F129" s="20">
        <v>39475</v>
      </c>
      <c r="G129" s="21" t="s">
        <v>2</v>
      </c>
    </row>
    <row r="130" spans="1:7" x14ac:dyDescent="0.2">
      <c r="A130" s="45">
        <v>228</v>
      </c>
      <c r="B130" s="10" t="s">
        <v>267</v>
      </c>
      <c r="C130" s="71" t="s">
        <v>268</v>
      </c>
      <c r="D130" s="18" t="s">
        <v>43</v>
      </c>
      <c r="E130" s="19">
        <v>11</v>
      </c>
      <c r="F130" s="13">
        <v>39430</v>
      </c>
      <c r="G130" s="21" t="s">
        <v>2</v>
      </c>
    </row>
    <row r="131" spans="1:7" x14ac:dyDescent="0.2">
      <c r="A131" s="45">
        <v>229</v>
      </c>
      <c r="B131" s="10" t="s">
        <v>269</v>
      </c>
      <c r="C131" s="71" t="s">
        <v>270</v>
      </c>
      <c r="D131" s="18" t="s">
        <v>43</v>
      </c>
      <c r="E131" s="19">
        <v>12</v>
      </c>
      <c r="F131" s="13">
        <v>39200</v>
      </c>
      <c r="G131" s="21" t="s">
        <v>2</v>
      </c>
    </row>
    <row r="132" spans="1:7" x14ac:dyDescent="0.2">
      <c r="A132" s="45">
        <v>230</v>
      </c>
      <c r="B132" s="10" t="s">
        <v>271</v>
      </c>
      <c r="C132" s="71" t="s">
        <v>272</v>
      </c>
      <c r="D132" s="18" t="s">
        <v>62</v>
      </c>
      <c r="E132" s="19"/>
      <c r="F132" s="22">
        <v>39744</v>
      </c>
      <c r="G132" s="21" t="s">
        <v>2</v>
      </c>
    </row>
    <row r="133" spans="1:7" x14ac:dyDescent="0.2">
      <c r="A133" s="45">
        <v>231</v>
      </c>
      <c r="B133" s="10" t="s">
        <v>3</v>
      </c>
      <c r="C133" s="71" t="s">
        <v>273</v>
      </c>
      <c r="D133" s="18" t="s">
        <v>62</v>
      </c>
      <c r="E133" s="19"/>
      <c r="F133" s="22">
        <v>39571</v>
      </c>
      <c r="G133" s="21" t="s">
        <v>2</v>
      </c>
    </row>
    <row r="134" spans="1:7" x14ac:dyDescent="0.2">
      <c r="A134" s="45">
        <v>232</v>
      </c>
      <c r="B134" s="10" t="s">
        <v>274</v>
      </c>
      <c r="C134" s="71" t="s">
        <v>275</v>
      </c>
      <c r="D134" s="18" t="s">
        <v>62</v>
      </c>
      <c r="E134" s="19"/>
      <c r="F134" s="22">
        <v>39459</v>
      </c>
      <c r="G134" s="21" t="s">
        <v>2</v>
      </c>
    </row>
    <row r="135" spans="1:7" x14ac:dyDescent="0.2">
      <c r="A135" s="45">
        <v>233</v>
      </c>
      <c r="B135" s="10" t="s">
        <v>276</v>
      </c>
      <c r="C135" s="71" t="s">
        <v>277</v>
      </c>
      <c r="D135" s="18" t="s">
        <v>62</v>
      </c>
      <c r="E135" s="19"/>
      <c r="F135" s="22">
        <v>39328</v>
      </c>
      <c r="G135" s="21" t="s">
        <v>2</v>
      </c>
    </row>
    <row r="136" spans="1:7" x14ac:dyDescent="0.2">
      <c r="A136" s="45">
        <v>234</v>
      </c>
      <c r="B136" s="10" t="s">
        <v>278</v>
      </c>
      <c r="C136" s="71" t="s">
        <v>279</v>
      </c>
      <c r="D136" s="18" t="s">
        <v>73</v>
      </c>
      <c r="E136" s="19"/>
      <c r="F136" s="22">
        <v>39794</v>
      </c>
      <c r="G136" s="21" t="s">
        <v>2</v>
      </c>
    </row>
    <row r="137" spans="1:7" x14ac:dyDescent="0.2">
      <c r="A137" s="45">
        <v>235</v>
      </c>
      <c r="B137" s="10" t="s">
        <v>280</v>
      </c>
      <c r="C137" s="71" t="s">
        <v>281</v>
      </c>
      <c r="D137" s="18" t="s">
        <v>73</v>
      </c>
      <c r="E137" s="19"/>
      <c r="F137" s="22">
        <v>39445</v>
      </c>
      <c r="G137" s="21" t="s">
        <v>2</v>
      </c>
    </row>
    <row r="138" spans="1:7" x14ac:dyDescent="0.2">
      <c r="A138" s="45">
        <v>236</v>
      </c>
      <c r="B138" s="10" t="s">
        <v>282</v>
      </c>
      <c r="C138" s="71" t="s">
        <v>283</v>
      </c>
      <c r="D138" s="18" t="s">
        <v>73</v>
      </c>
      <c r="E138" s="19"/>
      <c r="F138" s="22">
        <v>39420</v>
      </c>
      <c r="G138" s="21" t="s">
        <v>2</v>
      </c>
    </row>
    <row r="139" spans="1:7" x14ac:dyDescent="0.2">
      <c r="A139" s="45">
        <v>237</v>
      </c>
      <c r="B139" s="10" t="s">
        <v>284</v>
      </c>
      <c r="C139" s="71" t="s">
        <v>285</v>
      </c>
      <c r="D139" s="18" t="s">
        <v>73</v>
      </c>
      <c r="E139" s="19"/>
      <c r="F139" s="22">
        <v>39402</v>
      </c>
      <c r="G139" s="21" t="s">
        <v>2</v>
      </c>
    </row>
    <row r="140" spans="1:7" x14ac:dyDescent="0.2">
      <c r="A140" s="45">
        <v>238</v>
      </c>
      <c r="B140" s="10" t="s">
        <v>286</v>
      </c>
      <c r="C140" s="71" t="s">
        <v>287</v>
      </c>
      <c r="D140" s="18" t="s">
        <v>73</v>
      </c>
      <c r="E140" s="19"/>
      <c r="F140" s="22">
        <v>39400</v>
      </c>
      <c r="G140" s="21" t="s">
        <v>2</v>
      </c>
    </row>
    <row r="141" spans="1:7" x14ac:dyDescent="0.2">
      <c r="A141" s="45">
        <v>239</v>
      </c>
      <c r="B141" s="10" t="s">
        <v>288</v>
      </c>
      <c r="C141" s="71" t="s">
        <v>289</v>
      </c>
      <c r="D141" s="18" t="s">
        <v>73</v>
      </c>
      <c r="E141" s="19"/>
      <c r="F141" s="22">
        <v>39391</v>
      </c>
      <c r="G141" s="21" t="s">
        <v>2</v>
      </c>
    </row>
    <row r="142" spans="1:7" x14ac:dyDescent="0.2">
      <c r="A142" s="45">
        <v>240</v>
      </c>
      <c r="B142" s="10" t="s">
        <v>290</v>
      </c>
      <c r="C142" s="71" t="s">
        <v>291</v>
      </c>
      <c r="D142" s="18" t="s">
        <v>73</v>
      </c>
      <c r="E142" s="19"/>
      <c r="F142" s="22">
        <v>39373</v>
      </c>
      <c r="G142" s="21" t="s">
        <v>2</v>
      </c>
    </row>
    <row r="143" spans="1:7" x14ac:dyDescent="0.2">
      <c r="A143" s="45">
        <v>241</v>
      </c>
      <c r="B143" s="10" t="s">
        <v>292</v>
      </c>
      <c r="C143" s="71" t="s">
        <v>293</v>
      </c>
      <c r="D143" s="18" t="s">
        <v>73</v>
      </c>
      <c r="E143" s="19"/>
      <c r="F143" s="22">
        <v>39298</v>
      </c>
      <c r="G143" s="21" t="s">
        <v>2</v>
      </c>
    </row>
    <row r="144" spans="1:7" x14ac:dyDescent="0.2">
      <c r="A144" s="45">
        <v>242</v>
      </c>
      <c r="B144" s="10" t="s">
        <v>294</v>
      </c>
      <c r="C144" s="71" t="s">
        <v>295</v>
      </c>
      <c r="D144" s="18" t="s">
        <v>73</v>
      </c>
      <c r="E144" s="19"/>
      <c r="F144" s="22">
        <v>39269</v>
      </c>
      <c r="G144" s="21" t="s">
        <v>2</v>
      </c>
    </row>
    <row r="145" spans="1:7" x14ac:dyDescent="0.2">
      <c r="A145" s="45">
        <v>243</v>
      </c>
      <c r="B145" s="10" t="s">
        <v>296</v>
      </c>
      <c r="C145" s="71" t="s">
        <v>234</v>
      </c>
      <c r="D145" s="18" t="s">
        <v>73</v>
      </c>
      <c r="E145" s="19"/>
      <c r="F145" s="22">
        <v>39246</v>
      </c>
      <c r="G145" s="21" t="s">
        <v>2</v>
      </c>
    </row>
    <row r="146" spans="1:7" x14ac:dyDescent="0.2">
      <c r="A146" s="45">
        <v>244</v>
      </c>
      <c r="B146" s="10" t="s">
        <v>297</v>
      </c>
      <c r="C146" s="71" t="s">
        <v>298</v>
      </c>
      <c r="D146" s="18" t="s">
        <v>73</v>
      </c>
      <c r="E146" s="19"/>
      <c r="F146" s="22">
        <v>39238</v>
      </c>
      <c r="G146" s="21" t="s">
        <v>2</v>
      </c>
    </row>
    <row r="147" spans="1:7" x14ac:dyDescent="0.2">
      <c r="A147" s="45">
        <v>245</v>
      </c>
      <c r="B147" s="10" t="s">
        <v>299</v>
      </c>
      <c r="C147" s="71" t="s">
        <v>300</v>
      </c>
      <c r="D147" s="18" t="s">
        <v>73</v>
      </c>
      <c r="E147" s="19"/>
      <c r="F147" s="22">
        <v>39226</v>
      </c>
      <c r="G147" s="21" t="s">
        <v>2</v>
      </c>
    </row>
    <row r="148" spans="1:7" x14ac:dyDescent="0.2">
      <c r="A148" s="45">
        <v>246</v>
      </c>
      <c r="B148" s="10" t="s">
        <v>301</v>
      </c>
      <c r="C148" s="71" t="s">
        <v>302</v>
      </c>
      <c r="D148" s="18" t="s">
        <v>73</v>
      </c>
      <c r="E148" s="19"/>
      <c r="F148" s="22">
        <v>39193</v>
      </c>
      <c r="G148" s="21" t="s">
        <v>2</v>
      </c>
    </row>
    <row r="149" spans="1:7" x14ac:dyDescent="0.2">
      <c r="A149" s="45">
        <v>247</v>
      </c>
      <c r="B149" s="10" t="s">
        <v>303</v>
      </c>
      <c r="C149" s="71" t="s">
        <v>304</v>
      </c>
      <c r="D149" s="18" t="s">
        <v>73</v>
      </c>
      <c r="E149" s="19"/>
      <c r="F149" s="22">
        <v>39142</v>
      </c>
      <c r="G149" s="21" t="s">
        <v>2</v>
      </c>
    </row>
    <row r="150" spans="1:7" x14ac:dyDescent="0.2">
      <c r="A150" s="45">
        <v>248</v>
      </c>
      <c r="B150" s="10" t="s">
        <v>238</v>
      </c>
      <c r="C150" s="71" t="s">
        <v>305</v>
      </c>
      <c r="D150" s="18" t="s">
        <v>80</v>
      </c>
      <c r="E150" s="19"/>
      <c r="F150" s="22">
        <v>39801</v>
      </c>
      <c r="G150" s="21" t="s">
        <v>2</v>
      </c>
    </row>
    <row r="151" spans="1:7" x14ac:dyDescent="0.2">
      <c r="A151" s="45">
        <v>249</v>
      </c>
      <c r="B151" s="10" t="s">
        <v>306</v>
      </c>
      <c r="C151" s="71" t="s">
        <v>307</v>
      </c>
      <c r="D151" s="18" t="s">
        <v>80</v>
      </c>
      <c r="E151" s="19"/>
      <c r="F151" s="22">
        <v>39797</v>
      </c>
      <c r="G151" s="21" t="s">
        <v>2</v>
      </c>
    </row>
    <row r="152" spans="1:7" x14ac:dyDescent="0.2">
      <c r="A152" s="45">
        <v>250</v>
      </c>
      <c r="B152" s="10" t="s">
        <v>308</v>
      </c>
      <c r="C152" s="71" t="s">
        <v>309</v>
      </c>
      <c r="D152" s="18" t="s">
        <v>80</v>
      </c>
      <c r="E152" s="19"/>
      <c r="F152" s="22">
        <v>39692</v>
      </c>
      <c r="G152" s="21" t="s">
        <v>2</v>
      </c>
    </row>
    <row r="153" spans="1:7" x14ac:dyDescent="0.2">
      <c r="A153" s="45">
        <v>251</v>
      </c>
      <c r="B153" s="10" t="s">
        <v>310</v>
      </c>
      <c r="C153" s="71" t="s">
        <v>13</v>
      </c>
      <c r="D153" s="18" t="s">
        <v>80</v>
      </c>
      <c r="E153" s="19"/>
      <c r="F153" s="22">
        <v>39683</v>
      </c>
      <c r="G153" s="21" t="s">
        <v>2</v>
      </c>
    </row>
    <row r="154" spans="1:7" x14ac:dyDescent="0.2">
      <c r="A154" s="45">
        <v>252</v>
      </c>
      <c r="B154" s="10" t="s">
        <v>311</v>
      </c>
      <c r="C154" s="71" t="s">
        <v>266</v>
      </c>
      <c r="D154" s="18" t="s">
        <v>80</v>
      </c>
      <c r="E154" s="19"/>
      <c r="F154" s="22">
        <v>39661</v>
      </c>
      <c r="G154" s="21" t="s">
        <v>2</v>
      </c>
    </row>
    <row r="155" spans="1:7" x14ac:dyDescent="0.2">
      <c r="A155" s="45">
        <v>253</v>
      </c>
      <c r="B155" s="10" t="s">
        <v>312</v>
      </c>
      <c r="C155" s="71" t="s">
        <v>313</v>
      </c>
      <c r="D155" s="18" t="s">
        <v>80</v>
      </c>
      <c r="E155" s="19"/>
      <c r="F155" s="22">
        <v>39596</v>
      </c>
      <c r="G155" s="21" t="s">
        <v>2</v>
      </c>
    </row>
    <row r="156" spans="1:7" x14ac:dyDescent="0.2">
      <c r="A156" s="45">
        <v>254</v>
      </c>
      <c r="B156" s="10" t="s">
        <v>306</v>
      </c>
      <c r="C156" s="71" t="s">
        <v>314</v>
      </c>
      <c r="D156" s="18" t="s">
        <v>80</v>
      </c>
      <c r="E156" s="19"/>
      <c r="F156" s="22">
        <v>39428</v>
      </c>
      <c r="G156" s="21" t="s">
        <v>2</v>
      </c>
    </row>
    <row r="157" spans="1:7" x14ac:dyDescent="0.2">
      <c r="A157" s="45">
        <v>255</v>
      </c>
      <c r="B157" s="10" t="s">
        <v>315</v>
      </c>
      <c r="C157" s="71" t="s">
        <v>316</v>
      </c>
      <c r="D157" s="18" t="s">
        <v>80</v>
      </c>
      <c r="E157" s="19"/>
      <c r="F157" s="22">
        <v>39402</v>
      </c>
      <c r="G157" s="21" t="s">
        <v>2</v>
      </c>
    </row>
    <row r="158" spans="1:7" x14ac:dyDescent="0.2">
      <c r="A158" s="45">
        <v>256</v>
      </c>
      <c r="B158" s="10" t="s">
        <v>317</v>
      </c>
      <c r="C158" s="71" t="s">
        <v>318</v>
      </c>
      <c r="D158" s="18" t="s">
        <v>80</v>
      </c>
      <c r="E158" s="19"/>
      <c r="F158" s="22">
        <v>39389</v>
      </c>
      <c r="G158" s="21" t="s">
        <v>2</v>
      </c>
    </row>
    <row r="159" spans="1:7" x14ac:dyDescent="0.2">
      <c r="A159" s="45">
        <v>257</v>
      </c>
      <c r="B159" s="10" t="s">
        <v>319</v>
      </c>
      <c r="C159" s="71" t="s">
        <v>320</v>
      </c>
      <c r="D159" s="18" t="s">
        <v>80</v>
      </c>
      <c r="E159" s="19"/>
      <c r="F159" s="22">
        <v>39388</v>
      </c>
      <c r="G159" s="21" t="s">
        <v>2</v>
      </c>
    </row>
    <row r="160" spans="1:7" x14ac:dyDescent="0.2">
      <c r="A160" s="45">
        <v>258</v>
      </c>
      <c r="B160" s="10" t="s">
        <v>321</v>
      </c>
      <c r="C160" s="71" t="s">
        <v>322</v>
      </c>
      <c r="D160" s="18" t="s">
        <v>80</v>
      </c>
      <c r="E160" s="19"/>
      <c r="F160" s="22">
        <v>39371</v>
      </c>
      <c r="G160" s="21" t="s">
        <v>2</v>
      </c>
    </row>
    <row r="161" spans="1:7" x14ac:dyDescent="0.2">
      <c r="A161" s="45">
        <v>259</v>
      </c>
      <c r="B161" s="10" t="s">
        <v>323</v>
      </c>
      <c r="C161" s="71" t="s">
        <v>324</v>
      </c>
      <c r="D161" s="18" t="s">
        <v>80</v>
      </c>
      <c r="E161" s="19"/>
      <c r="F161" s="22">
        <v>39235</v>
      </c>
      <c r="G161" s="21" t="s">
        <v>2</v>
      </c>
    </row>
    <row r="162" spans="1:7" x14ac:dyDescent="0.2">
      <c r="A162" s="45">
        <v>260</v>
      </c>
      <c r="B162" s="10" t="s">
        <v>89</v>
      </c>
      <c r="C162" s="71" t="s">
        <v>325</v>
      </c>
      <c r="D162" s="18" t="s">
        <v>80</v>
      </c>
      <c r="E162" s="19"/>
      <c r="F162" s="22">
        <v>39200</v>
      </c>
      <c r="G162" s="21" t="s">
        <v>2</v>
      </c>
    </row>
    <row r="163" spans="1:7" x14ac:dyDescent="0.2">
      <c r="A163" s="45">
        <v>261</v>
      </c>
      <c r="B163" s="10" t="s">
        <v>326</v>
      </c>
      <c r="C163" s="71" t="s">
        <v>327</v>
      </c>
      <c r="D163" s="18" t="s">
        <v>80</v>
      </c>
      <c r="E163" s="19"/>
      <c r="F163" s="22">
        <v>39098</v>
      </c>
      <c r="G163" s="21" t="s">
        <v>2</v>
      </c>
    </row>
    <row r="164" spans="1:7" x14ac:dyDescent="0.2">
      <c r="A164" s="45">
        <v>262</v>
      </c>
      <c r="B164" s="50" t="s">
        <v>328</v>
      </c>
      <c r="C164" s="73" t="s">
        <v>222</v>
      </c>
      <c r="D164" s="6" t="s">
        <v>93</v>
      </c>
      <c r="E164" s="7">
        <v>15</v>
      </c>
      <c r="F164" s="8">
        <v>39998</v>
      </c>
      <c r="G164" s="23" t="s">
        <v>2</v>
      </c>
    </row>
    <row r="165" spans="1:7" x14ac:dyDescent="0.2">
      <c r="A165" s="45">
        <v>263</v>
      </c>
      <c r="B165" s="50" t="s">
        <v>329</v>
      </c>
      <c r="C165" s="73" t="s">
        <v>330</v>
      </c>
      <c r="D165" s="6" t="s">
        <v>93</v>
      </c>
      <c r="E165" s="7">
        <v>13</v>
      </c>
      <c r="F165" s="8">
        <v>39803</v>
      </c>
      <c r="G165" s="23" t="s">
        <v>2</v>
      </c>
    </row>
    <row r="166" spans="1:7" x14ac:dyDescent="0.2">
      <c r="A166" s="45">
        <v>264</v>
      </c>
      <c r="B166" s="50" t="s">
        <v>331</v>
      </c>
      <c r="C166" s="73" t="s">
        <v>332</v>
      </c>
      <c r="D166" s="6" t="s">
        <v>93</v>
      </c>
      <c r="E166" s="7">
        <v>14</v>
      </c>
      <c r="F166" s="8">
        <v>39781</v>
      </c>
      <c r="G166" s="23" t="s">
        <v>2</v>
      </c>
    </row>
    <row r="167" spans="1:7" x14ac:dyDescent="0.2">
      <c r="A167" s="45">
        <v>265</v>
      </c>
      <c r="B167" s="50" t="s">
        <v>333</v>
      </c>
      <c r="C167" s="73" t="s">
        <v>334</v>
      </c>
      <c r="D167" s="6" t="s">
        <v>93</v>
      </c>
      <c r="E167" s="7">
        <v>14</v>
      </c>
      <c r="F167" s="8">
        <v>39640</v>
      </c>
      <c r="G167" s="23" t="s">
        <v>2</v>
      </c>
    </row>
    <row r="168" spans="1:7" x14ac:dyDescent="0.2">
      <c r="A168" s="45">
        <v>266</v>
      </c>
      <c r="B168" s="50" t="s">
        <v>335</v>
      </c>
      <c r="C168" s="73" t="s">
        <v>336</v>
      </c>
      <c r="D168" s="6" t="s">
        <v>93</v>
      </c>
      <c r="E168" s="7">
        <v>12.5</v>
      </c>
      <c r="F168" s="8">
        <v>39530</v>
      </c>
      <c r="G168" s="23" t="s">
        <v>2</v>
      </c>
    </row>
    <row r="169" spans="1:7" x14ac:dyDescent="0.2">
      <c r="A169" s="45">
        <v>267</v>
      </c>
      <c r="B169" s="50" t="s">
        <v>337</v>
      </c>
      <c r="C169" s="73" t="s">
        <v>281</v>
      </c>
      <c r="D169" s="6" t="s">
        <v>93</v>
      </c>
      <c r="E169" s="7">
        <v>12.5</v>
      </c>
      <c r="F169" s="8">
        <v>39509</v>
      </c>
      <c r="G169" s="23" t="s">
        <v>2</v>
      </c>
    </row>
    <row r="170" spans="1:7" x14ac:dyDescent="0.2">
      <c r="A170" s="45">
        <v>268</v>
      </c>
      <c r="B170" s="50" t="s">
        <v>338</v>
      </c>
      <c r="C170" s="73" t="s">
        <v>255</v>
      </c>
      <c r="D170" s="6" t="s">
        <v>93</v>
      </c>
      <c r="E170" s="7">
        <v>15</v>
      </c>
      <c r="F170" s="8">
        <v>39447</v>
      </c>
      <c r="G170" s="23" t="s">
        <v>2</v>
      </c>
    </row>
    <row r="171" spans="1:7" x14ac:dyDescent="0.2">
      <c r="A171" s="45">
        <v>269</v>
      </c>
      <c r="B171" s="50" t="s">
        <v>339</v>
      </c>
      <c r="C171" s="73" t="s">
        <v>5</v>
      </c>
      <c r="D171" s="6" t="s">
        <v>93</v>
      </c>
      <c r="E171" s="7">
        <v>15</v>
      </c>
      <c r="F171" s="8">
        <v>39335</v>
      </c>
      <c r="G171" s="23" t="s">
        <v>2</v>
      </c>
    </row>
    <row r="172" spans="1:7" x14ac:dyDescent="0.2">
      <c r="A172" s="45">
        <v>270</v>
      </c>
      <c r="B172" s="50" t="s">
        <v>340</v>
      </c>
      <c r="C172" s="73" t="s">
        <v>341</v>
      </c>
      <c r="D172" s="6" t="s">
        <v>93</v>
      </c>
      <c r="E172" s="7">
        <v>16</v>
      </c>
      <c r="F172" s="8">
        <v>39280</v>
      </c>
      <c r="G172" s="23" t="s">
        <v>2</v>
      </c>
    </row>
    <row r="173" spans="1:7" x14ac:dyDescent="0.2">
      <c r="A173" s="45">
        <v>271</v>
      </c>
      <c r="B173" s="50" t="s">
        <v>342</v>
      </c>
      <c r="C173" s="73" t="s">
        <v>343</v>
      </c>
      <c r="D173" s="6" t="s">
        <v>93</v>
      </c>
      <c r="E173" s="7">
        <v>13</v>
      </c>
      <c r="F173" s="8">
        <v>39109</v>
      </c>
      <c r="G173" s="23" t="s">
        <v>2</v>
      </c>
    </row>
    <row r="174" spans="1:7" x14ac:dyDescent="0.2">
      <c r="A174" s="45">
        <v>272</v>
      </c>
      <c r="B174" s="10" t="s">
        <v>11</v>
      </c>
      <c r="C174" s="71" t="s">
        <v>344</v>
      </c>
      <c r="D174" s="11" t="s">
        <v>122</v>
      </c>
      <c r="E174" s="12"/>
      <c r="F174" s="13">
        <v>39635</v>
      </c>
      <c r="G174" s="14" t="s">
        <v>2</v>
      </c>
    </row>
    <row r="175" spans="1:7" x14ac:dyDescent="0.2">
      <c r="A175" s="45">
        <v>273</v>
      </c>
      <c r="B175" s="10" t="s">
        <v>345</v>
      </c>
      <c r="C175" s="71" t="s">
        <v>346</v>
      </c>
      <c r="D175" s="11" t="s">
        <v>122</v>
      </c>
      <c r="E175" s="12">
        <v>15.4</v>
      </c>
      <c r="F175" s="13">
        <v>39358</v>
      </c>
      <c r="G175" s="14" t="s">
        <v>2</v>
      </c>
    </row>
    <row r="176" spans="1:7" x14ac:dyDescent="0.2">
      <c r="A176" s="45">
        <v>274</v>
      </c>
      <c r="B176" s="10" t="s">
        <v>133</v>
      </c>
      <c r="C176" s="71" t="s">
        <v>347</v>
      </c>
      <c r="D176" s="11" t="s">
        <v>122</v>
      </c>
      <c r="E176" s="12">
        <v>13</v>
      </c>
      <c r="F176" s="13">
        <v>39092</v>
      </c>
      <c r="G176" s="14" t="s">
        <v>2</v>
      </c>
    </row>
    <row r="177" spans="1:7" x14ac:dyDescent="0.2">
      <c r="A177" s="45">
        <v>275</v>
      </c>
      <c r="B177" s="10" t="s">
        <v>9</v>
      </c>
      <c r="C177" s="71" t="s">
        <v>348</v>
      </c>
      <c r="D177" s="18" t="s">
        <v>152</v>
      </c>
      <c r="E177" s="19"/>
      <c r="F177" s="22">
        <v>39756</v>
      </c>
      <c r="G177" s="21" t="s">
        <v>2</v>
      </c>
    </row>
    <row r="178" spans="1:7" x14ac:dyDescent="0.2">
      <c r="A178" s="45">
        <v>276</v>
      </c>
      <c r="B178" s="10" t="s">
        <v>349</v>
      </c>
      <c r="C178" s="71" t="s">
        <v>350</v>
      </c>
      <c r="D178" s="18" t="s">
        <v>152</v>
      </c>
      <c r="E178" s="19"/>
      <c r="F178" s="22">
        <v>39747</v>
      </c>
      <c r="G178" s="21" t="s">
        <v>2</v>
      </c>
    </row>
    <row r="179" spans="1:7" x14ac:dyDescent="0.2">
      <c r="A179" s="45">
        <v>277</v>
      </c>
      <c r="B179" s="10" t="s">
        <v>351</v>
      </c>
      <c r="C179" s="71" t="s">
        <v>352</v>
      </c>
      <c r="D179" s="18" t="s">
        <v>152</v>
      </c>
      <c r="E179" s="19"/>
      <c r="F179" s="22">
        <v>39742</v>
      </c>
      <c r="G179" s="21" t="s">
        <v>2</v>
      </c>
    </row>
    <row r="180" spans="1:7" x14ac:dyDescent="0.2">
      <c r="A180" s="45">
        <v>278</v>
      </c>
      <c r="B180" s="10" t="s">
        <v>353</v>
      </c>
      <c r="C180" s="71" t="s">
        <v>354</v>
      </c>
      <c r="D180" s="18" t="s">
        <v>152</v>
      </c>
      <c r="E180" s="19"/>
      <c r="F180" s="22">
        <v>39635</v>
      </c>
      <c r="G180" s="21" t="s">
        <v>2</v>
      </c>
    </row>
    <row r="181" spans="1:7" x14ac:dyDescent="0.2">
      <c r="A181" s="45">
        <v>279</v>
      </c>
      <c r="B181" s="10" t="s">
        <v>355</v>
      </c>
      <c r="C181" s="71" t="s">
        <v>356</v>
      </c>
      <c r="D181" s="18" t="s">
        <v>152</v>
      </c>
      <c r="E181" s="19"/>
      <c r="F181" s="22">
        <v>39602</v>
      </c>
      <c r="G181" s="21" t="s">
        <v>2</v>
      </c>
    </row>
    <row r="182" spans="1:7" x14ac:dyDescent="0.2">
      <c r="A182" s="45">
        <v>280</v>
      </c>
      <c r="B182" s="10" t="s">
        <v>357</v>
      </c>
      <c r="C182" s="71" t="s">
        <v>358</v>
      </c>
      <c r="D182" s="18" t="s">
        <v>152</v>
      </c>
      <c r="E182" s="19"/>
      <c r="F182" s="22">
        <v>39572</v>
      </c>
      <c r="G182" s="21" t="s">
        <v>2</v>
      </c>
    </row>
    <row r="183" spans="1:7" x14ac:dyDescent="0.2">
      <c r="A183" s="45">
        <v>281</v>
      </c>
      <c r="B183" s="10" t="s">
        <v>359</v>
      </c>
      <c r="C183" s="71" t="s">
        <v>360</v>
      </c>
      <c r="D183" s="18" t="s">
        <v>152</v>
      </c>
      <c r="E183" s="19"/>
      <c r="F183" s="22">
        <v>39547</v>
      </c>
      <c r="G183" s="21" t="s">
        <v>2</v>
      </c>
    </row>
    <row r="184" spans="1:7" x14ac:dyDescent="0.2">
      <c r="A184" s="45">
        <v>282</v>
      </c>
      <c r="B184" s="10" t="s">
        <v>361</v>
      </c>
      <c r="C184" s="71" t="s">
        <v>362</v>
      </c>
      <c r="D184" s="18" t="s">
        <v>152</v>
      </c>
      <c r="E184" s="19"/>
      <c r="F184" s="22">
        <v>39498</v>
      </c>
      <c r="G184" s="21" t="s">
        <v>2</v>
      </c>
    </row>
    <row r="185" spans="1:7" x14ac:dyDescent="0.2">
      <c r="A185" s="45">
        <v>283</v>
      </c>
      <c r="B185" s="10" t="s">
        <v>363</v>
      </c>
      <c r="C185" s="71" t="s">
        <v>364</v>
      </c>
      <c r="D185" s="18" t="s">
        <v>152</v>
      </c>
      <c r="E185" s="19"/>
      <c r="F185" s="22">
        <v>39268</v>
      </c>
      <c r="G185" s="21" t="s">
        <v>2</v>
      </c>
    </row>
    <row r="186" spans="1:7" x14ac:dyDescent="0.2">
      <c r="A186" s="45">
        <v>284</v>
      </c>
      <c r="B186" s="10" t="s">
        <v>365</v>
      </c>
      <c r="C186" s="71" t="s">
        <v>366</v>
      </c>
      <c r="D186" s="18" t="s">
        <v>152</v>
      </c>
      <c r="E186" s="19"/>
      <c r="F186" s="22">
        <v>39189</v>
      </c>
      <c r="G186" s="21" t="s">
        <v>2</v>
      </c>
    </row>
    <row r="187" spans="1:7" x14ac:dyDescent="0.2">
      <c r="A187" s="45">
        <v>285</v>
      </c>
      <c r="B187" s="10" t="s">
        <v>367</v>
      </c>
      <c r="C187" s="71" t="s">
        <v>368</v>
      </c>
      <c r="D187" s="18" t="s">
        <v>152</v>
      </c>
      <c r="E187" s="19"/>
      <c r="F187" s="22">
        <v>39140</v>
      </c>
      <c r="G187" s="21" t="s">
        <v>2</v>
      </c>
    </row>
    <row r="188" spans="1:7" x14ac:dyDescent="0.2">
      <c r="A188" s="45">
        <v>286</v>
      </c>
      <c r="B188" s="10" t="s">
        <v>369</v>
      </c>
      <c r="C188" s="71" t="s">
        <v>370</v>
      </c>
      <c r="D188" s="18" t="s">
        <v>152</v>
      </c>
      <c r="E188" s="19"/>
      <c r="F188" s="22">
        <v>39136</v>
      </c>
      <c r="G188" s="21" t="s">
        <v>2</v>
      </c>
    </row>
    <row r="189" spans="1:7" ht="16" x14ac:dyDescent="0.2">
      <c r="A189" s="45">
        <v>287</v>
      </c>
      <c r="B189" s="47" t="s">
        <v>683</v>
      </c>
      <c r="C189" s="70" t="s">
        <v>684</v>
      </c>
      <c r="D189" s="6" t="s">
        <v>23</v>
      </c>
      <c r="E189" s="7"/>
      <c r="F189" s="8">
        <v>39774</v>
      </c>
      <c r="G189" s="9" t="s">
        <v>2</v>
      </c>
    </row>
    <row r="190" spans="1:7" ht="16" x14ac:dyDescent="0.2">
      <c r="A190" s="45">
        <v>288</v>
      </c>
      <c r="B190" s="47" t="s">
        <v>692</v>
      </c>
      <c r="C190" s="70" t="s">
        <v>693</v>
      </c>
      <c r="D190" s="6" t="s">
        <v>23</v>
      </c>
      <c r="E190" s="7"/>
      <c r="F190" s="8">
        <v>39718</v>
      </c>
      <c r="G190" s="9" t="s">
        <v>2</v>
      </c>
    </row>
    <row r="191" spans="1:7" ht="16" x14ac:dyDescent="0.2">
      <c r="A191" s="45">
        <v>289</v>
      </c>
      <c r="B191" s="47" t="s">
        <v>371</v>
      </c>
      <c r="C191" s="70" t="s">
        <v>372</v>
      </c>
      <c r="D191" s="6" t="s">
        <v>23</v>
      </c>
      <c r="E191" s="7"/>
      <c r="F191" s="25">
        <v>39629</v>
      </c>
      <c r="G191" s="9" t="s">
        <v>2</v>
      </c>
    </row>
    <row r="192" spans="1:7" ht="16" x14ac:dyDescent="0.2">
      <c r="A192" s="45">
        <v>290</v>
      </c>
      <c r="B192" s="47" t="s">
        <v>373</v>
      </c>
      <c r="C192" s="70" t="s">
        <v>374</v>
      </c>
      <c r="D192" s="6" t="s">
        <v>23</v>
      </c>
      <c r="E192" s="7"/>
      <c r="F192" s="8">
        <v>39595</v>
      </c>
      <c r="G192" s="9" t="s">
        <v>2</v>
      </c>
    </row>
    <row r="193" spans="1:7" ht="16" x14ac:dyDescent="0.2">
      <c r="A193" s="45">
        <v>291</v>
      </c>
      <c r="B193" s="47" t="s">
        <v>375</v>
      </c>
      <c r="C193" s="70" t="s">
        <v>376</v>
      </c>
      <c r="D193" s="6" t="s">
        <v>23</v>
      </c>
      <c r="E193" s="7"/>
      <c r="F193" s="8">
        <v>39499</v>
      </c>
      <c r="G193" s="9" t="s">
        <v>2</v>
      </c>
    </row>
    <row r="194" spans="1:7" ht="16" x14ac:dyDescent="0.2">
      <c r="A194" s="45">
        <v>292</v>
      </c>
      <c r="B194" s="47" t="s">
        <v>377</v>
      </c>
      <c r="C194" s="70" t="s">
        <v>378</v>
      </c>
      <c r="D194" s="6" t="s">
        <v>23</v>
      </c>
      <c r="E194" s="7"/>
      <c r="F194" s="25">
        <v>39401</v>
      </c>
      <c r="G194" s="9" t="s">
        <v>2</v>
      </c>
    </row>
    <row r="195" spans="1:7" ht="16" x14ac:dyDescent="0.2">
      <c r="A195" s="45">
        <v>293</v>
      </c>
      <c r="B195" s="47" t="s">
        <v>379</v>
      </c>
      <c r="C195" s="70" t="s">
        <v>380</v>
      </c>
      <c r="D195" s="6" t="s">
        <v>23</v>
      </c>
      <c r="E195" s="7"/>
      <c r="F195" s="25">
        <v>39345</v>
      </c>
      <c r="G195" s="9" t="s">
        <v>2</v>
      </c>
    </row>
    <row r="196" spans="1:7" ht="16" x14ac:dyDescent="0.2">
      <c r="A196" s="45">
        <v>294</v>
      </c>
      <c r="B196" s="47" t="s">
        <v>381</v>
      </c>
      <c r="C196" s="70" t="s">
        <v>382</v>
      </c>
      <c r="D196" s="6" t="s">
        <v>23</v>
      </c>
      <c r="E196" s="7"/>
      <c r="F196" s="25">
        <v>39331</v>
      </c>
      <c r="G196" s="9" t="s">
        <v>2</v>
      </c>
    </row>
    <row r="197" spans="1:7" ht="16" x14ac:dyDescent="0.2">
      <c r="A197" s="45">
        <v>295</v>
      </c>
      <c r="B197" s="47" t="s">
        <v>688</v>
      </c>
      <c r="C197" s="70" t="s">
        <v>689</v>
      </c>
      <c r="D197" s="6" t="s">
        <v>23</v>
      </c>
      <c r="E197" s="7"/>
      <c r="F197" s="8">
        <v>39290</v>
      </c>
      <c r="G197" s="9" t="s">
        <v>2</v>
      </c>
    </row>
    <row r="198" spans="1:7" ht="16" x14ac:dyDescent="0.2">
      <c r="A198" s="45">
        <v>296</v>
      </c>
      <c r="B198" s="47" t="s">
        <v>383</v>
      </c>
      <c r="C198" s="70" t="s">
        <v>384</v>
      </c>
      <c r="D198" s="6" t="s">
        <v>23</v>
      </c>
      <c r="E198" s="7"/>
      <c r="F198" s="25">
        <v>39148</v>
      </c>
      <c r="G198" s="9" t="s">
        <v>2</v>
      </c>
    </row>
    <row r="199" spans="1:7" ht="16" x14ac:dyDescent="0.2">
      <c r="A199" s="45">
        <v>297</v>
      </c>
      <c r="B199" s="47" t="s">
        <v>385</v>
      </c>
      <c r="C199" s="70" t="s">
        <v>386</v>
      </c>
      <c r="D199" s="6" t="s">
        <v>23</v>
      </c>
      <c r="E199" s="7"/>
      <c r="F199" s="25">
        <v>39120</v>
      </c>
      <c r="G199" s="9" t="s">
        <v>2</v>
      </c>
    </row>
    <row r="200" spans="1:7" x14ac:dyDescent="0.2">
      <c r="A200" s="45">
        <v>298</v>
      </c>
      <c r="B200" s="51" t="s">
        <v>387</v>
      </c>
      <c r="C200" s="74" t="s">
        <v>388</v>
      </c>
      <c r="D200" s="18" t="s">
        <v>62</v>
      </c>
      <c r="E200" s="26"/>
      <c r="F200" s="27">
        <v>39090</v>
      </c>
      <c r="G200" s="28" t="s">
        <v>2</v>
      </c>
    </row>
    <row r="201" spans="1:7" x14ac:dyDescent="0.2">
      <c r="A201" s="45">
        <v>299</v>
      </c>
      <c r="B201" s="51" t="s">
        <v>389</v>
      </c>
      <c r="C201" s="74" t="s">
        <v>390</v>
      </c>
      <c r="D201" s="6" t="s">
        <v>23</v>
      </c>
      <c r="E201" s="26"/>
      <c r="F201" s="27">
        <v>39432</v>
      </c>
      <c r="G201" s="28" t="s">
        <v>2</v>
      </c>
    </row>
    <row r="202" spans="1:7" x14ac:dyDescent="0.2">
      <c r="A202" s="45">
        <v>300</v>
      </c>
      <c r="B202" s="51" t="s">
        <v>391</v>
      </c>
      <c r="C202" s="74" t="s">
        <v>392</v>
      </c>
      <c r="D202" s="6" t="s">
        <v>23</v>
      </c>
      <c r="E202" s="26"/>
      <c r="F202" s="27">
        <v>39311</v>
      </c>
      <c r="G202" s="28" t="s">
        <v>2</v>
      </c>
    </row>
    <row r="203" spans="1:7" x14ac:dyDescent="0.2">
      <c r="A203" s="45">
        <v>301</v>
      </c>
      <c r="B203" s="51" t="s">
        <v>393</v>
      </c>
      <c r="C203" s="74" t="s">
        <v>394</v>
      </c>
      <c r="D203" s="6" t="s">
        <v>23</v>
      </c>
      <c r="E203" s="26"/>
      <c r="F203" s="27">
        <v>39311</v>
      </c>
      <c r="G203" s="28" t="s">
        <v>2</v>
      </c>
    </row>
    <row r="204" spans="1:7" x14ac:dyDescent="0.2">
      <c r="A204" s="45">
        <v>302</v>
      </c>
      <c r="B204" s="51" t="s">
        <v>395</v>
      </c>
      <c r="C204" s="74" t="s">
        <v>10</v>
      </c>
      <c r="D204" s="6" t="s">
        <v>23</v>
      </c>
      <c r="E204" s="26"/>
      <c r="F204" s="27">
        <v>39806</v>
      </c>
      <c r="G204" s="28" t="s">
        <v>2</v>
      </c>
    </row>
    <row r="205" spans="1:7" x14ac:dyDescent="0.2">
      <c r="A205" s="45">
        <v>303</v>
      </c>
      <c r="B205" s="51" t="s">
        <v>396</v>
      </c>
      <c r="C205" s="74" t="s">
        <v>397</v>
      </c>
      <c r="D205" s="6" t="s">
        <v>23</v>
      </c>
      <c r="E205" s="26"/>
      <c r="F205" s="27">
        <v>40058</v>
      </c>
      <c r="G205" s="28" t="s">
        <v>2</v>
      </c>
    </row>
    <row r="206" spans="1:7" x14ac:dyDescent="0.2">
      <c r="A206" s="45">
        <v>304</v>
      </c>
      <c r="B206" s="51" t="s">
        <v>398</v>
      </c>
      <c r="C206" s="74" t="s">
        <v>399</v>
      </c>
      <c r="D206" s="6" t="s">
        <v>23</v>
      </c>
      <c r="E206" s="26"/>
      <c r="F206" s="27">
        <v>39752</v>
      </c>
      <c r="G206" s="28" t="s">
        <v>2</v>
      </c>
    </row>
    <row r="207" spans="1:7" x14ac:dyDescent="0.2">
      <c r="A207" s="45">
        <v>305</v>
      </c>
      <c r="B207" s="51" t="s">
        <v>3</v>
      </c>
      <c r="C207" s="74" t="s">
        <v>400</v>
      </c>
      <c r="D207" s="18" t="s">
        <v>43</v>
      </c>
      <c r="E207" s="26">
        <v>13</v>
      </c>
      <c r="F207" s="27">
        <v>39449</v>
      </c>
      <c r="G207" s="28" t="s">
        <v>2</v>
      </c>
    </row>
    <row r="208" spans="1:7" x14ac:dyDescent="0.2">
      <c r="A208" s="45">
        <v>306</v>
      </c>
      <c r="B208" s="51" t="s">
        <v>401</v>
      </c>
      <c r="C208" s="74" t="s">
        <v>402</v>
      </c>
      <c r="D208" s="18" t="s">
        <v>43</v>
      </c>
      <c r="E208" s="26">
        <v>13</v>
      </c>
      <c r="F208" s="27">
        <v>39118</v>
      </c>
      <c r="G208" s="28" t="s">
        <v>2</v>
      </c>
    </row>
    <row r="209" spans="1:7" ht="17" thickBot="1" x14ac:dyDescent="0.25">
      <c r="A209" s="45">
        <v>307</v>
      </c>
      <c r="B209" s="55" t="s">
        <v>403</v>
      </c>
      <c r="C209" s="78" t="s">
        <v>5</v>
      </c>
      <c r="D209" s="29" t="s">
        <v>191</v>
      </c>
      <c r="E209" s="29"/>
      <c r="F209" s="30">
        <v>38363</v>
      </c>
      <c r="G209" s="31" t="s">
        <v>2</v>
      </c>
    </row>
    <row r="210" spans="1:7" ht="17" thickBot="1" x14ac:dyDescent="0.25">
      <c r="A210" s="45">
        <v>308</v>
      </c>
      <c r="B210" s="52" t="s">
        <v>404</v>
      </c>
      <c r="C210" s="75" t="s">
        <v>226</v>
      </c>
      <c r="D210" s="29" t="s">
        <v>191</v>
      </c>
      <c r="E210" s="29"/>
      <c r="F210" s="30">
        <v>38436</v>
      </c>
      <c r="G210" s="31" t="s">
        <v>2</v>
      </c>
    </row>
    <row r="211" spans="1:7" ht="17" thickBot="1" x14ac:dyDescent="0.25">
      <c r="A211" s="45">
        <v>309</v>
      </c>
      <c r="B211" s="57" t="s">
        <v>405</v>
      </c>
      <c r="C211" s="80" t="s">
        <v>406</v>
      </c>
      <c r="D211" s="29" t="s">
        <v>191</v>
      </c>
      <c r="E211" s="29"/>
      <c r="F211" s="30">
        <v>38540</v>
      </c>
      <c r="G211" s="31" t="s">
        <v>2</v>
      </c>
    </row>
    <row r="212" spans="1:7" ht="17" thickBot="1" x14ac:dyDescent="0.25">
      <c r="A212" s="45">
        <v>310</v>
      </c>
      <c r="B212" s="55" t="s">
        <v>407</v>
      </c>
      <c r="C212" s="78" t="s">
        <v>408</v>
      </c>
      <c r="D212" s="29" t="s">
        <v>191</v>
      </c>
      <c r="E212" s="29"/>
      <c r="F212" s="30">
        <v>38605</v>
      </c>
      <c r="G212" s="31" t="s">
        <v>2</v>
      </c>
    </row>
    <row r="213" spans="1:7" ht="17" thickBot="1" x14ac:dyDescent="0.25">
      <c r="A213" s="45">
        <v>311</v>
      </c>
      <c r="B213" s="55" t="s">
        <v>409</v>
      </c>
      <c r="C213" s="78" t="s">
        <v>410</v>
      </c>
      <c r="D213" s="29" t="s">
        <v>191</v>
      </c>
      <c r="E213" s="29"/>
      <c r="F213" s="30">
        <v>38619</v>
      </c>
      <c r="G213" s="31" t="s">
        <v>2</v>
      </c>
    </row>
    <row r="214" spans="1:7" ht="17" thickBot="1" x14ac:dyDescent="0.25">
      <c r="A214" s="45">
        <v>312</v>
      </c>
      <c r="B214" s="57" t="s">
        <v>411</v>
      </c>
      <c r="C214" s="80" t="s">
        <v>412</v>
      </c>
      <c r="D214" s="29" t="s">
        <v>191</v>
      </c>
      <c r="E214" s="29"/>
      <c r="F214" s="30">
        <v>38774</v>
      </c>
      <c r="G214" s="31" t="s">
        <v>2</v>
      </c>
    </row>
    <row r="215" spans="1:7" ht="17" thickBot="1" x14ac:dyDescent="0.25">
      <c r="A215" s="45">
        <v>313</v>
      </c>
      <c r="B215" s="52" t="s">
        <v>413</v>
      </c>
      <c r="C215" s="75" t="s">
        <v>414</v>
      </c>
      <c r="D215" s="29" t="s">
        <v>191</v>
      </c>
      <c r="E215" s="29"/>
      <c r="F215" s="30">
        <v>38787</v>
      </c>
      <c r="G215" s="31" t="s">
        <v>2</v>
      </c>
    </row>
    <row r="216" spans="1:7" ht="17" thickBot="1" x14ac:dyDescent="0.25">
      <c r="A216" s="45">
        <v>314</v>
      </c>
      <c r="B216" s="52" t="s">
        <v>415</v>
      </c>
      <c r="C216" s="75" t="s">
        <v>416</v>
      </c>
      <c r="D216" s="29" t="s">
        <v>191</v>
      </c>
      <c r="E216" s="29"/>
      <c r="F216" s="30">
        <v>38840</v>
      </c>
      <c r="G216" s="31" t="s">
        <v>2</v>
      </c>
    </row>
    <row r="217" spans="1:7" ht="17" thickBot="1" x14ac:dyDescent="0.25">
      <c r="A217" s="45">
        <v>315</v>
      </c>
      <c r="B217" s="52" t="s">
        <v>417</v>
      </c>
      <c r="C217" s="75" t="s">
        <v>418</v>
      </c>
      <c r="D217" s="29" t="s">
        <v>191</v>
      </c>
      <c r="E217" s="29"/>
      <c r="F217" s="30">
        <v>38867</v>
      </c>
      <c r="G217" s="31" t="s">
        <v>2</v>
      </c>
    </row>
    <row r="218" spans="1:7" ht="17" thickBot="1" x14ac:dyDescent="0.25">
      <c r="A218" s="45">
        <v>316</v>
      </c>
      <c r="B218" s="55" t="s">
        <v>419</v>
      </c>
      <c r="C218" s="78" t="s">
        <v>420</v>
      </c>
      <c r="D218" s="29" t="s">
        <v>191</v>
      </c>
      <c r="E218" s="29"/>
      <c r="F218" s="30">
        <v>38869</v>
      </c>
      <c r="G218" s="31" t="s">
        <v>2</v>
      </c>
    </row>
    <row r="219" spans="1:7" ht="17" thickBot="1" x14ac:dyDescent="0.25">
      <c r="A219" s="45">
        <v>317</v>
      </c>
      <c r="B219" s="55" t="s">
        <v>421</v>
      </c>
      <c r="C219" s="78" t="s">
        <v>422</v>
      </c>
      <c r="D219" s="29" t="s">
        <v>191</v>
      </c>
      <c r="E219" s="29"/>
      <c r="F219" s="30">
        <v>38884</v>
      </c>
      <c r="G219" s="31" t="s">
        <v>2</v>
      </c>
    </row>
    <row r="220" spans="1:7" ht="16" thickBot="1" x14ac:dyDescent="0.25">
      <c r="A220" s="45">
        <v>318</v>
      </c>
      <c r="B220" s="58" t="s">
        <v>423</v>
      </c>
      <c r="C220" s="81" t="s">
        <v>424</v>
      </c>
      <c r="D220" s="3" t="s">
        <v>191</v>
      </c>
      <c r="E220" s="29"/>
      <c r="F220" s="30">
        <v>38893</v>
      </c>
      <c r="G220" s="31" t="s">
        <v>2</v>
      </c>
    </row>
    <row r="221" spans="1:7" ht="29" thickBot="1" x14ac:dyDescent="0.25">
      <c r="A221" s="45">
        <v>319</v>
      </c>
      <c r="B221" s="55" t="s">
        <v>425</v>
      </c>
      <c r="C221" s="78" t="s">
        <v>426</v>
      </c>
      <c r="D221" s="29" t="s">
        <v>191</v>
      </c>
      <c r="E221" s="29"/>
      <c r="F221" s="30">
        <v>39031</v>
      </c>
      <c r="G221" s="31" t="s">
        <v>2</v>
      </c>
    </row>
    <row r="222" spans="1:7" x14ac:dyDescent="0.2">
      <c r="A222" s="45">
        <v>320</v>
      </c>
      <c r="B222" s="51" t="s">
        <v>682</v>
      </c>
      <c r="C222" s="74" t="s">
        <v>334</v>
      </c>
      <c r="D222" s="32" t="s">
        <v>679</v>
      </c>
      <c r="E222" s="26"/>
      <c r="F222" s="27">
        <v>39083</v>
      </c>
      <c r="G222" s="28" t="s">
        <v>2</v>
      </c>
    </row>
    <row r="223" spans="1:7" x14ac:dyDescent="0.2">
      <c r="A223" s="45">
        <v>321</v>
      </c>
      <c r="B223" s="51" t="s">
        <v>678</v>
      </c>
      <c r="C223" s="74" t="s">
        <v>581</v>
      </c>
      <c r="D223" s="32" t="s">
        <v>679</v>
      </c>
      <c r="E223" s="26"/>
      <c r="F223" s="27">
        <v>39083</v>
      </c>
      <c r="G223" s="28" t="s">
        <v>2</v>
      </c>
    </row>
    <row r="224" spans="1:7" x14ac:dyDescent="0.2">
      <c r="A224" s="45">
        <v>322</v>
      </c>
      <c r="B224" s="51" t="s">
        <v>685</v>
      </c>
      <c r="C224" s="74" t="s">
        <v>686</v>
      </c>
      <c r="D224" s="32" t="s">
        <v>687</v>
      </c>
      <c r="E224" s="26"/>
      <c r="F224" s="27">
        <v>39083</v>
      </c>
      <c r="G224" s="28" t="s">
        <v>2</v>
      </c>
    </row>
    <row r="225" spans="1:7" x14ac:dyDescent="0.2">
      <c r="A225" s="45">
        <v>323</v>
      </c>
      <c r="B225" s="51" t="s">
        <v>690</v>
      </c>
      <c r="C225" s="74" t="s">
        <v>691</v>
      </c>
      <c r="D225" s="32"/>
      <c r="E225" s="26"/>
      <c r="F225" s="27">
        <v>39083</v>
      </c>
      <c r="G225" s="28" t="s">
        <v>2</v>
      </c>
    </row>
    <row r="226" spans="1:7" x14ac:dyDescent="0.2">
      <c r="A226" s="45">
        <v>324</v>
      </c>
      <c r="B226" s="51" t="s">
        <v>694</v>
      </c>
      <c r="C226" s="74" t="s">
        <v>695</v>
      </c>
      <c r="D226" s="32"/>
      <c r="E226" s="26"/>
      <c r="F226" s="27"/>
      <c r="G226" s="28"/>
    </row>
    <row r="227" spans="1:7" x14ac:dyDescent="0.2">
      <c r="A227" s="45">
        <v>325</v>
      </c>
      <c r="B227" s="51" t="s">
        <v>697</v>
      </c>
      <c r="C227" s="74" t="s">
        <v>698</v>
      </c>
      <c r="D227" s="32"/>
      <c r="E227" s="26"/>
      <c r="F227" s="27">
        <v>39083</v>
      </c>
      <c r="G227" s="28" t="s">
        <v>2</v>
      </c>
    </row>
    <row r="228" spans="1:7" x14ac:dyDescent="0.2">
      <c r="A228" s="45">
        <v>326</v>
      </c>
      <c r="B228" s="51" t="s">
        <v>674</v>
      </c>
      <c r="C228" s="74" t="s">
        <v>671</v>
      </c>
      <c r="D228" s="32" t="s">
        <v>672</v>
      </c>
      <c r="E228" s="26"/>
      <c r="F228" s="27">
        <v>39182</v>
      </c>
      <c r="G228" s="28" t="s">
        <v>0</v>
      </c>
    </row>
    <row r="229" spans="1:7" x14ac:dyDescent="0.2">
      <c r="A229" s="45">
        <v>327</v>
      </c>
      <c r="B229" s="51" t="s">
        <v>675</v>
      </c>
      <c r="C229" s="74" t="s">
        <v>42</v>
      </c>
      <c r="D229" s="32" t="s">
        <v>672</v>
      </c>
      <c r="E229" s="26"/>
      <c r="F229" s="27">
        <v>39335</v>
      </c>
      <c r="G229" s="28" t="s">
        <v>0</v>
      </c>
    </row>
    <row r="230" spans="1:7" x14ac:dyDescent="0.2">
      <c r="A230" s="45">
        <v>328</v>
      </c>
      <c r="B230" s="51" t="s">
        <v>709</v>
      </c>
      <c r="C230" s="74" t="s">
        <v>654</v>
      </c>
      <c r="D230" s="32" t="s">
        <v>710</v>
      </c>
      <c r="E230" s="26"/>
      <c r="F230" s="27">
        <v>38718</v>
      </c>
      <c r="G230" s="28" t="s">
        <v>0</v>
      </c>
    </row>
    <row r="231" spans="1:7" x14ac:dyDescent="0.2">
      <c r="A231" s="45">
        <v>329</v>
      </c>
      <c r="B231" s="51" t="s">
        <v>146</v>
      </c>
      <c r="C231" s="74" t="s">
        <v>673</v>
      </c>
      <c r="D231" s="32" t="s">
        <v>672</v>
      </c>
      <c r="E231" s="26"/>
      <c r="F231" s="27">
        <v>39087</v>
      </c>
      <c r="G231" s="28" t="s">
        <v>0</v>
      </c>
    </row>
    <row r="232" spans="1:7" x14ac:dyDescent="0.2">
      <c r="A232" s="45">
        <v>330</v>
      </c>
      <c r="B232" s="51"/>
      <c r="C232" s="74"/>
      <c r="D232" s="32"/>
      <c r="E232" s="26"/>
      <c r="F232" s="27"/>
      <c r="G232" s="28"/>
    </row>
    <row r="233" spans="1:7" x14ac:dyDescent="0.2">
      <c r="A233" s="45">
        <v>331</v>
      </c>
      <c r="B233" s="51" t="s">
        <v>700</v>
      </c>
      <c r="C233" s="74" t="s">
        <v>701</v>
      </c>
      <c r="D233" s="32" t="s">
        <v>122</v>
      </c>
      <c r="E233" s="26"/>
      <c r="F233" s="27">
        <v>39448</v>
      </c>
      <c r="G233" s="28" t="s">
        <v>2</v>
      </c>
    </row>
    <row r="234" spans="1:7" x14ac:dyDescent="0.2">
      <c r="A234" s="45">
        <v>332</v>
      </c>
      <c r="B234" s="51" t="s">
        <v>728</v>
      </c>
      <c r="C234" s="74" t="s">
        <v>729</v>
      </c>
      <c r="D234" s="32" t="s">
        <v>122</v>
      </c>
      <c r="E234" s="26"/>
      <c r="F234" s="27">
        <v>38719</v>
      </c>
      <c r="G234" s="28" t="s">
        <v>2</v>
      </c>
    </row>
    <row r="235" spans="1:7" x14ac:dyDescent="0.2">
      <c r="A235" s="45">
        <v>333</v>
      </c>
      <c r="B235" s="51"/>
      <c r="C235" s="74"/>
      <c r="D235" s="32"/>
      <c r="E235" s="26"/>
      <c r="F235" s="27"/>
      <c r="G235" s="28"/>
    </row>
    <row r="236" spans="1:7" x14ac:dyDescent="0.2">
      <c r="A236" s="45">
        <v>334</v>
      </c>
      <c r="B236" s="51"/>
      <c r="C236" s="74"/>
      <c r="D236" s="32"/>
      <c r="E236" s="26"/>
      <c r="F236" s="27"/>
      <c r="G236" s="28"/>
    </row>
    <row r="237" spans="1:7" x14ac:dyDescent="0.2">
      <c r="A237" s="45">
        <v>335</v>
      </c>
      <c r="B237" s="51"/>
      <c r="C237" s="74"/>
      <c r="D237" s="32"/>
      <c r="E237" s="26"/>
      <c r="F237" s="27"/>
      <c r="G237" s="28"/>
    </row>
    <row r="238" spans="1:7" x14ac:dyDescent="0.2">
      <c r="A238" s="45">
        <v>336</v>
      </c>
      <c r="B238" s="51" t="s">
        <v>696</v>
      </c>
      <c r="C238" s="74" t="s">
        <v>406</v>
      </c>
      <c r="D238" s="32"/>
      <c r="E238" s="26"/>
      <c r="F238" s="27">
        <v>39083</v>
      </c>
      <c r="G238" s="28" t="s">
        <v>2</v>
      </c>
    </row>
    <row r="239" spans="1:7" x14ac:dyDescent="0.2">
      <c r="A239" s="45">
        <v>337</v>
      </c>
      <c r="B239" s="51"/>
      <c r="C239" s="74"/>
      <c r="D239" s="32"/>
      <c r="E239" s="26"/>
      <c r="F239" s="27"/>
      <c r="G239" s="28"/>
    </row>
    <row r="240" spans="1:7" x14ac:dyDescent="0.2">
      <c r="A240" s="45">
        <v>338</v>
      </c>
      <c r="B240" s="51"/>
      <c r="C240" s="74"/>
      <c r="D240" s="32"/>
      <c r="E240" s="26"/>
      <c r="F240" s="27"/>
      <c r="G240" s="28"/>
    </row>
    <row r="241" spans="1:7" x14ac:dyDescent="0.2">
      <c r="A241" s="45">
        <v>339</v>
      </c>
      <c r="B241" s="51"/>
      <c r="C241" s="74"/>
      <c r="D241" s="32"/>
      <c r="E241" s="26"/>
      <c r="F241" s="27"/>
      <c r="G241" s="28"/>
    </row>
    <row r="242" spans="1:7" x14ac:dyDescent="0.2">
      <c r="A242" s="45">
        <v>340</v>
      </c>
      <c r="B242" s="51"/>
      <c r="C242" s="74"/>
      <c r="D242" s="32"/>
      <c r="E242" s="26"/>
      <c r="F242" s="27"/>
      <c r="G242" s="28"/>
    </row>
    <row r="243" spans="1:7" x14ac:dyDescent="0.2">
      <c r="A243" s="45">
        <v>341</v>
      </c>
      <c r="B243" s="51"/>
      <c r="C243" s="74"/>
      <c r="D243" s="32"/>
      <c r="E243" s="26"/>
      <c r="F243" s="27"/>
      <c r="G243" s="28"/>
    </row>
    <row r="244" spans="1:7" x14ac:dyDescent="0.2">
      <c r="A244" s="5"/>
      <c r="B244" s="51"/>
      <c r="C244" s="74"/>
      <c r="D244" s="32"/>
      <c r="E244" s="26"/>
      <c r="F244" s="27"/>
      <c r="G244" s="28"/>
    </row>
    <row r="245" spans="1:7" x14ac:dyDescent="0.2">
      <c r="A245" s="5"/>
      <c r="B245" s="51"/>
      <c r="C245" s="74"/>
      <c r="D245" s="32"/>
      <c r="E245" s="26"/>
      <c r="F245" s="27"/>
      <c r="G245" s="28"/>
    </row>
    <row r="246" spans="1:7" x14ac:dyDescent="0.2">
      <c r="A246" s="5"/>
      <c r="B246" s="51"/>
      <c r="C246" s="74"/>
      <c r="D246" s="32"/>
      <c r="E246" s="26"/>
      <c r="F246" s="27"/>
      <c r="G246" s="28"/>
    </row>
    <row r="247" spans="1:7" x14ac:dyDescent="0.2">
      <c r="A247" s="5"/>
      <c r="B247" s="51"/>
      <c r="C247" s="74"/>
      <c r="D247" s="32"/>
      <c r="E247" s="26"/>
      <c r="F247" s="27"/>
      <c r="G247" s="28"/>
    </row>
    <row r="248" spans="1:7" x14ac:dyDescent="0.2">
      <c r="A248" s="5"/>
      <c r="B248" s="51"/>
      <c r="C248" s="74"/>
      <c r="D248" s="32"/>
      <c r="E248" s="26"/>
      <c r="F248" s="27"/>
      <c r="G248" s="28"/>
    </row>
    <row r="249" spans="1:7" x14ac:dyDescent="0.2">
      <c r="A249" s="5"/>
      <c r="B249" s="51"/>
      <c r="C249" s="74"/>
      <c r="D249" s="32"/>
      <c r="E249" s="26"/>
      <c r="F249" s="27"/>
      <c r="G249" s="28"/>
    </row>
    <row r="250" spans="1:7" x14ac:dyDescent="0.2">
      <c r="A250" s="5"/>
      <c r="B250" s="51"/>
      <c r="C250" s="74"/>
      <c r="D250" s="32"/>
      <c r="E250" s="26"/>
      <c r="F250" s="27"/>
      <c r="G250" s="28"/>
    </row>
    <row r="251" spans="1:7" x14ac:dyDescent="0.2">
      <c r="A251" s="5"/>
      <c r="B251" s="51"/>
      <c r="C251" s="74"/>
      <c r="D251" s="32"/>
      <c r="E251" s="26"/>
      <c r="F251" s="27"/>
      <c r="G251" s="28"/>
    </row>
    <row r="252" spans="1:7" x14ac:dyDescent="0.2">
      <c r="A252" s="5"/>
      <c r="B252" s="51"/>
      <c r="C252" s="74"/>
      <c r="D252" s="32"/>
      <c r="E252" s="26"/>
      <c r="F252" s="27"/>
      <c r="G252" s="28"/>
    </row>
    <row r="253" spans="1:7" x14ac:dyDescent="0.2">
      <c r="A253" s="5"/>
      <c r="B253" s="51"/>
      <c r="C253" s="74"/>
      <c r="D253" s="32"/>
      <c r="E253" s="26"/>
      <c r="F253" s="27"/>
      <c r="G253" s="28"/>
    </row>
    <row r="254" spans="1:7" x14ac:dyDescent="0.2">
      <c r="A254" s="5"/>
      <c r="B254" s="51"/>
      <c r="C254" s="74"/>
      <c r="D254" s="32"/>
      <c r="E254" s="26"/>
      <c r="F254" s="27"/>
      <c r="G254" s="28"/>
    </row>
    <row r="255" spans="1:7" x14ac:dyDescent="0.2">
      <c r="A255" s="5"/>
      <c r="B255" s="51"/>
      <c r="C255" s="74"/>
      <c r="D255" s="32"/>
      <c r="E255" s="26"/>
      <c r="F255" s="27"/>
      <c r="G255" s="28"/>
    </row>
    <row r="256" spans="1:7" x14ac:dyDescent="0.2">
      <c r="A256" s="5"/>
      <c r="B256" s="51"/>
      <c r="C256" s="74"/>
      <c r="D256" s="32"/>
      <c r="E256" s="26"/>
      <c r="F256" s="27"/>
      <c r="G256" s="28"/>
    </row>
    <row r="257" spans="1:7" x14ac:dyDescent="0.2">
      <c r="A257" s="5"/>
      <c r="B257" s="51"/>
      <c r="C257" s="74"/>
      <c r="D257" s="32"/>
      <c r="E257" s="26"/>
      <c r="F257" s="27"/>
      <c r="G257" s="28"/>
    </row>
    <row r="258" spans="1:7" x14ac:dyDescent="0.2">
      <c r="A258" s="5"/>
      <c r="B258" s="51"/>
      <c r="C258" s="74"/>
      <c r="D258" s="32"/>
      <c r="E258" s="26"/>
      <c r="F258" s="27"/>
      <c r="G258" s="28"/>
    </row>
    <row r="259" spans="1:7" x14ac:dyDescent="0.2">
      <c r="A259" s="5"/>
      <c r="B259" s="51"/>
      <c r="C259" s="74"/>
      <c r="D259" s="32"/>
      <c r="E259" s="26"/>
      <c r="F259" s="27"/>
      <c r="G259" s="28"/>
    </row>
    <row r="260" spans="1:7" x14ac:dyDescent="0.2">
      <c r="A260" s="5"/>
      <c r="B260" s="51"/>
      <c r="C260" s="74"/>
      <c r="D260" s="32"/>
      <c r="E260" s="26"/>
      <c r="F260" s="27"/>
      <c r="G260" s="28"/>
    </row>
    <row r="261" spans="1:7" x14ac:dyDescent="0.2">
      <c r="A261" s="5"/>
      <c r="B261" s="51"/>
      <c r="C261" s="74"/>
      <c r="D261" s="32"/>
      <c r="E261" s="26"/>
      <c r="F261" s="27"/>
      <c r="G261" s="28"/>
    </row>
    <row r="262" spans="1:7" x14ac:dyDescent="0.2">
      <c r="A262" s="5"/>
      <c r="B262" s="51"/>
      <c r="C262" s="74"/>
      <c r="D262" s="32"/>
      <c r="E262" s="26"/>
      <c r="F262" s="27"/>
      <c r="G262" s="28"/>
    </row>
    <row r="263" spans="1:7" x14ac:dyDescent="0.2">
      <c r="A263" s="5"/>
      <c r="B263" s="51"/>
      <c r="C263" s="74"/>
      <c r="D263" s="32"/>
      <c r="E263" s="26"/>
      <c r="F263" s="27"/>
      <c r="G263" s="28"/>
    </row>
    <row r="264" spans="1:7" x14ac:dyDescent="0.2">
      <c r="A264" s="5"/>
      <c r="B264" s="51"/>
      <c r="C264" s="74"/>
      <c r="D264" s="32"/>
      <c r="E264" s="26"/>
      <c r="F264" s="27"/>
      <c r="G264" s="28"/>
    </row>
    <row r="265" spans="1:7" x14ac:dyDescent="0.2">
      <c r="A265" s="5"/>
      <c r="B265" s="51"/>
      <c r="C265" s="74"/>
      <c r="D265" s="32"/>
      <c r="E265" s="26"/>
      <c r="F265" s="27"/>
      <c r="G265" s="28"/>
    </row>
    <row r="266" spans="1:7" x14ac:dyDescent="0.2">
      <c r="A266" s="5"/>
      <c r="B266" s="51"/>
      <c r="C266" s="74"/>
      <c r="D266" s="32"/>
      <c r="E266" s="26"/>
      <c r="F266" s="27"/>
      <c r="G266" s="28"/>
    </row>
    <row r="267" spans="1:7" x14ac:dyDescent="0.2">
      <c r="A267" s="5"/>
      <c r="B267" s="51"/>
      <c r="C267" s="74"/>
      <c r="D267" s="32"/>
      <c r="E267" s="26"/>
      <c r="F267" s="27"/>
      <c r="G267" s="28"/>
    </row>
    <row r="268" spans="1:7" x14ac:dyDescent="0.2">
      <c r="A268" s="5"/>
      <c r="B268" s="51"/>
      <c r="C268" s="74"/>
      <c r="D268" s="32"/>
      <c r="E268" s="26"/>
      <c r="F268" s="27"/>
      <c r="G268" s="28"/>
    </row>
    <row r="269" spans="1:7" x14ac:dyDescent="0.2">
      <c r="A269" s="5"/>
      <c r="B269" s="51"/>
      <c r="C269" s="74"/>
      <c r="D269" s="32"/>
      <c r="E269" s="26"/>
      <c r="F269" s="27"/>
      <c r="G269" s="28"/>
    </row>
    <row r="270" spans="1:7" x14ac:dyDescent="0.2">
      <c r="A270" s="5"/>
      <c r="B270" s="51"/>
      <c r="C270" s="74"/>
      <c r="D270" s="32"/>
      <c r="E270" s="26"/>
      <c r="F270" s="27"/>
      <c r="G270" s="28"/>
    </row>
    <row r="271" spans="1:7" x14ac:dyDescent="0.2">
      <c r="A271" s="5"/>
      <c r="B271" s="51"/>
      <c r="C271" s="74"/>
      <c r="D271" s="32"/>
      <c r="E271" s="26"/>
      <c r="F271" s="27"/>
      <c r="G271" s="28"/>
    </row>
    <row r="272" spans="1:7" x14ac:dyDescent="0.2">
      <c r="A272" s="5"/>
      <c r="B272" s="51"/>
      <c r="C272" s="74"/>
      <c r="D272" s="32"/>
      <c r="E272" s="26"/>
      <c r="F272" s="27"/>
      <c r="G272" s="28"/>
    </row>
    <row r="273" spans="1:7" x14ac:dyDescent="0.2">
      <c r="A273" s="5"/>
      <c r="B273" s="51"/>
      <c r="C273" s="74"/>
      <c r="D273" s="32"/>
      <c r="E273" s="26"/>
      <c r="F273" s="27"/>
      <c r="G273" s="28"/>
    </row>
    <row r="274" spans="1:7" x14ac:dyDescent="0.2">
      <c r="A274" s="5"/>
      <c r="B274" s="51"/>
      <c r="C274" s="74"/>
      <c r="D274" s="32"/>
      <c r="E274" s="26"/>
      <c r="F274" s="27"/>
      <c r="G274" s="28"/>
    </row>
    <row r="275" spans="1:7" x14ac:dyDescent="0.2">
      <c r="A275" s="5"/>
      <c r="B275" s="51"/>
      <c r="C275" s="74"/>
      <c r="D275" s="32"/>
      <c r="E275" s="26"/>
      <c r="F275" s="27"/>
      <c r="G275" s="28"/>
    </row>
    <row r="276" spans="1:7" x14ac:dyDescent="0.2">
      <c r="A276" s="5"/>
      <c r="B276" s="51"/>
      <c r="C276" s="74"/>
      <c r="D276" s="32"/>
      <c r="E276" s="26"/>
      <c r="F276" s="27"/>
      <c r="G276" s="28"/>
    </row>
    <row r="277" spans="1:7" x14ac:dyDescent="0.2">
      <c r="A277" s="5"/>
      <c r="B277" s="51"/>
      <c r="C277" s="74"/>
      <c r="D277" s="32"/>
      <c r="E277" s="26"/>
      <c r="F277" s="27"/>
      <c r="G277" s="28"/>
    </row>
    <row r="278" spans="1:7" x14ac:dyDescent="0.2">
      <c r="A278" s="5"/>
      <c r="B278" s="51"/>
      <c r="C278" s="74"/>
      <c r="D278" s="32"/>
      <c r="E278" s="26"/>
      <c r="F278" s="27"/>
      <c r="G278" s="28"/>
    </row>
    <row r="279" spans="1:7" x14ac:dyDescent="0.2">
      <c r="A279" s="5"/>
      <c r="B279" s="51"/>
      <c r="C279" s="74"/>
      <c r="D279" s="32"/>
      <c r="E279" s="26"/>
      <c r="F279" s="27"/>
      <c r="G279" s="28"/>
    </row>
    <row r="280" spans="1:7" x14ac:dyDescent="0.2">
      <c r="A280" s="5"/>
      <c r="B280" s="51"/>
      <c r="C280" s="74"/>
      <c r="D280" s="32"/>
      <c r="E280" s="26"/>
      <c r="F280" s="27"/>
      <c r="G280" s="28"/>
    </row>
    <row r="281" spans="1:7" x14ac:dyDescent="0.2">
      <c r="A281" s="5"/>
      <c r="B281" s="51"/>
      <c r="C281" s="74"/>
      <c r="D281" s="32"/>
      <c r="E281" s="26"/>
      <c r="F281" s="27"/>
      <c r="G281" s="28"/>
    </row>
    <row r="282" spans="1:7" x14ac:dyDescent="0.2">
      <c r="A282" s="5"/>
      <c r="B282" s="51"/>
      <c r="C282" s="74"/>
      <c r="D282" s="32"/>
      <c r="E282" s="26"/>
      <c r="F282" s="27"/>
      <c r="G282" s="28"/>
    </row>
    <row r="283" spans="1:7" x14ac:dyDescent="0.2">
      <c r="A283" s="5"/>
      <c r="B283" s="51"/>
      <c r="C283" s="74"/>
      <c r="D283" s="32"/>
      <c r="E283" s="26"/>
      <c r="F283" s="27"/>
      <c r="G283" s="28"/>
    </row>
    <row r="284" spans="1:7" x14ac:dyDescent="0.2">
      <c r="A284" s="5"/>
      <c r="B284" s="51"/>
      <c r="C284" s="74"/>
      <c r="D284" s="32"/>
      <c r="E284" s="26"/>
      <c r="F284" s="27"/>
      <c r="G284" s="28"/>
    </row>
    <row r="285" spans="1:7" x14ac:dyDescent="0.2">
      <c r="A285" s="5"/>
      <c r="B285" s="51"/>
      <c r="C285" s="74"/>
      <c r="D285" s="32"/>
      <c r="E285" s="26"/>
      <c r="F285" s="27"/>
      <c r="G285" s="28"/>
    </row>
    <row r="286" spans="1:7" x14ac:dyDescent="0.2">
      <c r="A286" s="5"/>
      <c r="B286" s="51"/>
      <c r="C286" s="74"/>
      <c r="D286" s="32"/>
      <c r="E286" s="26"/>
      <c r="F286" s="27"/>
      <c r="G286" s="28"/>
    </row>
    <row r="287" spans="1:7" x14ac:dyDescent="0.2">
      <c r="A287" s="5"/>
      <c r="B287" s="51"/>
      <c r="C287" s="74"/>
      <c r="D287" s="32"/>
      <c r="E287" s="26"/>
      <c r="F287" s="27"/>
      <c r="G287" s="28"/>
    </row>
    <row r="288" spans="1:7" x14ac:dyDescent="0.2">
      <c r="A288" s="5"/>
      <c r="B288" s="51"/>
      <c r="C288" s="74"/>
      <c r="D288" s="32"/>
      <c r="E288" s="26"/>
      <c r="F288" s="27"/>
      <c r="G288" s="28"/>
    </row>
    <row r="289" spans="1:7" x14ac:dyDescent="0.2">
      <c r="A289" s="5"/>
      <c r="B289" s="51"/>
      <c r="C289" s="74"/>
      <c r="D289" s="32"/>
      <c r="E289" s="26"/>
      <c r="F289" s="27"/>
      <c r="G289" s="28"/>
    </row>
    <row r="290" spans="1:7" x14ac:dyDescent="0.2">
      <c r="A290" s="5"/>
      <c r="B290" s="51"/>
      <c r="C290" s="74"/>
      <c r="D290" s="32"/>
      <c r="E290" s="26"/>
      <c r="F290" s="27"/>
      <c r="G290" s="28"/>
    </row>
    <row r="291" spans="1:7" x14ac:dyDescent="0.2">
      <c r="A291" s="5"/>
      <c r="B291" s="51"/>
      <c r="C291" s="74"/>
      <c r="D291" s="32"/>
      <c r="E291" s="26"/>
      <c r="F291" s="27"/>
      <c r="G291" s="28"/>
    </row>
    <row r="292" spans="1:7" x14ac:dyDescent="0.2">
      <c r="A292" s="5"/>
      <c r="B292" s="51"/>
      <c r="C292" s="74"/>
      <c r="D292" s="32"/>
      <c r="E292" s="26"/>
      <c r="F292" s="27"/>
      <c r="G292" s="28"/>
    </row>
    <row r="293" spans="1:7" x14ac:dyDescent="0.2">
      <c r="A293" s="5"/>
      <c r="B293" s="51"/>
      <c r="C293" s="74"/>
      <c r="D293" s="32"/>
      <c r="E293" s="26"/>
      <c r="F293" s="27"/>
      <c r="G293" s="28"/>
    </row>
    <row r="294" spans="1:7" x14ac:dyDescent="0.2">
      <c r="A294" s="5"/>
      <c r="B294" s="51"/>
      <c r="C294" s="74"/>
      <c r="D294" s="32"/>
      <c r="E294" s="26"/>
      <c r="F294" s="27"/>
      <c r="G294" s="28"/>
    </row>
    <row r="295" spans="1:7" x14ac:dyDescent="0.2">
      <c r="A295" s="5"/>
      <c r="B295" s="51"/>
      <c r="C295" s="74"/>
      <c r="D295" s="32"/>
      <c r="E295" s="26"/>
      <c r="F295" s="27"/>
      <c r="G295" s="28"/>
    </row>
    <row r="296" spans="1:7" x14ac:dyDescent="0.2">
      <c r="A296" s="5"/>
      <c r="B296" s="51"/>
      <c r="C296" s="74"/>
      <c r="D296" s="32"/>
      <c r="E296" s="26"/>
      <c r="F296" s="27"/>
      <c r="G296" s="28"/>
    </row>
    <row r="297" spans="1:7" x14ac:dyDescent="0.2">
      <c r="A297" s="5"/>
      <c r="B297" s="51"/>
      <c r="C297" s="74"/>
      <c r="D297" s="32"/>
      <c r="E297" s="26"/>
      <c r="F297" s="27"/>
      <c r="G297" s="28"/>
    </row>
    <row r="298" spans="1:7" x14ac:dyDescent="0.2">
      <c r="A298" s="5"/>
      <c r="B298" s="51"/>
      <c r="C298" s="74"/>
      <c r="D298" s="32"/>
      <c r="E298" s="26"/>
      <c r="F298" s="27"/>
      <c r="G298" s="28"/>
    </row>
    <row r="299" spans="1:7" x14ac:dyDescent="0.2">
      <c r="A299" s="5"/>
      <c r="B299" s="51"/>
      <c r="C299" s="74"/>
      <c r="D299" s="32"/>
      <c r="E299" s="26"/>
      <c r="F299" s="27"/>
      <c r="G299" s="28"/>
    </row>
    <row r="300" spans="1:7" x14ac:dyDescent="0.2">
      <c r="A300" s="5"/>
      <c r="B300" s="51"/>
      <c r="C300" s="74"/>
      <c r="D300" s="32"/>
      <c r="E300" s="26"/>
      <c r="F300" s="27"/>
      <c r="G300" s="28"/>
    </row>
    <row r="301" spans="1:7" x14ac:dyDescent="0.2">
      <c r="A301" s="5"/>
      <c r="B301" s="51"/>
      <c r="C301" s="74"/>
      <c r="D301" s="32"/>
      <c r="E301" s="26"/>
      <c r="F301" s="27"/>
      <c r="G301" s="28"/>
    </row>
    <row r="302" spans="1:7" x14ac:dyDescent="0.2">
      <c r="A302" s="45">
        <v>400</v>
      </c>
      <c r="B302" s="10" t="s">
        <v>427</v>
      </c>
      <c r="C302" s="71" t="s">
        <v>428</v>
      </c>
      <c r="D302" s="11" t="s">
        <v>25</v>
      </c>
      <c r="E302" s="12">
        <v>13</v>
      </c>
      <c r="F302" s="13">
        <v>39070</v>
      </c>
      <c r="G302" s="14" t="s">
        <v>0</v>
      </c>
    </row>
    <row r="303" spans="1:7" x14ac:dyDescent="0.2">
      <c r="A303" s="45">
        <v>401</v>
      </c>
      <c r="B303" s="10"/>
      <c r="C303" s="71"/>
      <c r="D303" s="11"/>
      <c r="E303" s="12"/>
      <c r="F303" s="13"/>
      <c r="G303" s="14"/>
    </row>
    <row r="304" spans="1:7" x14ac:dyDescent="0.2">
      <c r="A304" s="45">
        <v>402</v>
      </c>
      <c r="B304" s="10" t="s">
        <v>429</v>
      </c>
      <c r="C304" s="71" t="s">
        <v>430</v>
      </c>
      <c r="D304" s="11" t="s">
        <v>25</v>
      </c>
      <c r="E304" s="12">
        <v>14</v>
      </c>
      <c r="F304" s="13">
        <v>39044</v>
      </c>
      <c r="G304" s="14" t="s">
        <v>0</v>
      </c>
    </row>
    <row r="305" spans="1:7" x14ac:dyDescent="0.2">
      <c r="A305" s="45">
        <v>403</v>
      </c>
      <c r="B305" s="10" t="s">
        <v>431</v>
      </c>
      <c r="C305" s="71" t="s">
        <v>432</v>
      </c>
      <c r="D305" s="11" t="s">
        <v>25</v>
      </c>
      <c r="E305" s="12">
        <v>14</v>
      </c>
      <c r="F305" s="13">
        <v>38935</v>
      </c>
      <c r="G305" s="14" t="s">
        <v>0</v>
      </c>
    </row>
    <row r="306" spans="1:7" x14ac:dyDescent="0.2">
      <c r="A306" s="45">
        <v>404</v>
      </c>
      <c r="B306" s="10" t="s">
        <v>433</v>
      </c>
      <c r="C306" s="71" t="s">
        <v>434</v>
      </c>
      <c r="D306" s="11" t="s">
        <v>25</v>
      </c>
      <c r="E306" s="12">
        <v>15</v>
      </c>
      <c r="F306" s="13">
        <v>38929</v>
      </c>
      <c r="G306" s="14" t="s">
        <v>0</v>
      </c>
    </row>
    <row r="307" spans="1:7" x14ac:dyDescent="0.2">
      <c r="A307" s="45">
        <v>405</v>
      </c>
      <c r="B307" s="10" t="s">
        <v>435</v>
      </c>
      <c r="C307" s="71" t="s">
        <v>8</v>
      </c>
      <c r="D307" s="11" t="s">
        <v>25</v>
      </c>
      <c r="E307" s="12">
        <v>14</v>
      </c>
      <c r="F307" s="13">
        <v>38705</v>
      </c>
      <c r="G307" s="14" t="s">
        <v>0</v>
      </c>
    </row>
    <row r="308" spans="1:7" x14ac:dyDescent="0.2">
      <c r="A308" s="45">
        <v>406</v>
      </c>
      <c r="B308" s="10" t="s">
        <v>436</v>
      </c>
      <c r="C308" s="71" t="s">
        <v>437</v>
      </c>
      <c r="D308" s="11" t="s">
        <v>25</v>
      </c>
      <c r="E308" s="12">
        <v>13</v>
      </c>
      <c r="F308" s="13">
        <v>38686</v>
      </c>
      <c r="G308" s="14" t="s">
        <v>0</v>
      </c>
    </row>
    <row r="309" spans="1:7" x14ac:dyDescent="0.2">
      <c r="A309" s="45">
        <v>407</v>
      </c>
      <c r="B309" s="10" t="s">
        <v>26</v>
      </c>
      <c r="C309" s="71" t="s">
        <v>27</v>
      </c>
      <c r="D309" s="11" t="s">
        <v>25</v>
      </c>
      <c r="E309" s="12">
        <v>16</v>
      </c>
      <c r="F309" s="13">
        <v>38434</v>
      </c>
      <c r="G309" s="14" t="s">
        <v>0</v>
      </c>
    </row>
    <row r="310" spans="1:7" x14ac:dyDescent="0.2">
      <c r="A310" s="45">
        <v>408</v>
      </c>
      <c r="B310" s="10" t="s">
        <v>32</v>
      </c>
      <c r="C310" s="71" t="s">
        <v>438</v>
      </c>
      <c r="D310" s="11" t="s">
        <v>25</v>
      </c>
      <c r="E310" s="12">
        <v>14</v>
      </c>
      <c r="F310" s="13">
        <v>38404</v>
      </c>
      <c r="G310" s="14" t="s">
        <v>0</v>
      </c>
    </row>
    <row r="311" spans="1:7" ht="16" x14ac:dyDescent="0.2">
      <c r="A311" s="45">
        <v>409</v>
      </c>
      <c r="B311" s="49" t="s">
        <v>439</v>
      </c>
      <c r="C311" s="72" t="s">
        <v>440</v>
      </c>
      <c r="D311" s="15" t="s">
        <v>38</v>
      </c>
      <c r="E311" s="12"/>
      <c r="F311" s="16">
        <v>38990</v>
      </c>
      <c r="G311" s="17" t="s">
        <v>0</v>
      </c>
    </row>
    <row r="312" spans="1:7" ht="16" x14ac:dyDescent="0.2">
      <c r="A312" s="45">
        <v>410</v>
      </c>
      <c r="B312" s="49" t="s">
        <v>441</v>
      </c>
      <c r="C312" s="72" t="s">
        <v>442</v>
      </c>
      <c r="D312" s="15" t="s">
        <v>38</v>
      </c>
      <c r="E312" s="12"/>
      <c r="F312" s="16">
        <v>38970</v>
      </c>
      <c r="G312" s="17" t="s">
        <v>0</v>
      </c>
    </row>
    <row r="313" spans="1:7" ht="16" x14ac:dyDescent="0.2">
      <c r="A313" s="45">
        <v>411</v>
      </c>
      <c r="B313" s="49" t="s">
        <v>443</v>
      </c>
      <c r="C313" s="72" t="s">
        <v>444</v>
      </c>
      <c r="D313" s="15" t="s">
        <v>38</v>
      </c>
      <c r="E313" s="12"/>
      <c r="F313" s="16">
        <v>38853</v>
      </c>
      <c r="G313" s="17" t="s">
        <v>0</v>
      </c>
    </row>
    <row r="314" spans="1:7" x14ac:dyDescent="0.2">
      <c r="A314" s="45">
        <v>412</v>
      </c>
      <c r="B314" s="10" t="s">
        <v>12</v>
      </c>
      <c r="C314" s="71" t="s">
        <v>445</v>
      </c>
      <c r="D314" s="18" t="s">
        <v>43</v>
      </c>
      <c r="E314" s="19"/>
      <c r="F314" s="13">
        <v>38937</v>
      </c>
      <c r="G314" s="21" t="s">
        <v>0</v>
      </c>
    </row>
    <row r="315" spans="1:7" x14ac:dyDescent="0.2">
      <c r="A315" s="45">
        <v>413</v>
      </c>
      <c r="B315" s="10" t="s">
        <v>446</v>
      </c>
      <c r="C315" s="71" t="s">
        <v>42</v>
      </c>
      <c r="D315" s="18" t="s">
        <v>43</v>
      </c>
      <c r="E315" s="19"/>
      <c r="F315" s="13">
        <v>38894</v>
      </c>
      <c r="G315" s="21" t="s">
        <v>0</v>
      </c>
    </row>
    <row r="316" spans="1:7" x14ac:dyDescent="0.2">
      <c r="A316" s="45">
        <v>414</v>
      </c>
      <c r="B316" s="10" t="s">
        <v>447</v>
      </c>
      <c r="C316" s="71" t="s">
        <v>448</v>
      </c>
      <c r="D316" s="18" t="s">
        <v>43</v>
      </c>
      <c r="E316" s="19"/>
      <c r="F316" s="13">
        <v>38882</v>
      </c>
      <c r="G316" s="21" t="s">
        <v>0</v>
      </c>
    </row>
    <row r="317" spans="1:7" x14ac:dyDescent="0.2">
      <c r="A317" s="45">
        <v>415</v>
      </c>
      <c r="B317" s="10" t="s">
        <v>449</v>
      </c>
      <c r="C317" s="71" t="s">
        <v>450</v>
      </c>
      <c r="D317" s="18" t="s">
        <v>43</v>
      </c>
      <c r="E317" s="19"/>
      <c r="F317" s="13">
        <v>38378</v>
      </c>
      <c r="G317" s="21" t="s">
        <v>0</v>
      </c>
    </row>
    <row r="318" spans="1:7" x14ac:dyDescent="0.2">
      <c r="A318" s="45">
        <v>416</v>
      </c>
      <c r="B318" s="10" t="s">
        <v>65</v>
      </c>
      <c r="C318" s="71" t="s">
        <v>451</v>
      </c>
      <c r="D318" s="18" t="s">
        <v>62</v>
      </c>
      <c r="E318" s="19"/>
      <c r="F318" s="22">
        <v>38924</v>
      </c>
      <c r="G318" s="21" t="s">
        <v>0</v>
      </c>
    </row>
    <row r="319" spans="1:7" x14ac:dyDescent="0.2">
      <c r="A319" s="45">
        <v>417</v>
      </c>
      <c r="B319" s="10" t="s">
        <v>452</v>
      </c>
      <c r="C319" s="71" t="s">
        <v>453</v>
      </c>
      <c r="D319" s="18" t="s">
        <v>62</v>
      </c>
      <c r="E319" s="19"/>
      <c r="F319" s="22">
        <v>38626</v>
      </c>
      <c r="G319" s="21" t="s">
        <v>0</v>
      </c>
    </row>
    <row r="320" spans="1:7" x14ac:dyDescent="0.2">
      <c r="A320" s="45">
        <v>418</v>
      </c>
      <c r="B320" s="10" t="s">
        <v>12</v>
      </c>
      <c r="C320" s="71" t="s">
        <v>454</v>
      </c>
      <c r="D320" s="18" t="s">
        <v>62</v>
      </c>
      <c r="E320" s="19"/>
      <c r="F320" s="22">
        <v>38586</v>
      </c>
      <c r="G320" s="21" t="s">
        <v>0</v>
      </c>
    </row>
    <row r="321" spans="1:7" x14ac:dyDescent="0.2">
      <c r="A321" s="45">
        <v>419</v>
      </c>
      <c r="B321" s="10" t="s">
        <v>284</v>
      </c>
      <c r="C321" s="71" t="s">
        <v>455</v>
      </c>
      <c r="D321" s="18" t="s">
        <v>62</v>
      </c>
      <c r="E321" s="19"/>
      <c r="F321" s="22">
        <v>38510</v>
      </c>
      <c r="G321" s="21" t="s">
        <v>0</v>
      </c>
    </row>
    <row r="322" spans="1:7" x14ac:dyDescent="0.2">
      <c r="A322" s="45">
        <v>420</v>
      </c>
      <c r="B322" s="10" t="s">
        <v>456</v>
      </c>
      <c r="C322" s="71" t="s">
        <v>457</v>
      </c>
      <c r="D322" s="18" t="s">
        <v>73</v>
      </c>
      <c r="E322" s="19"/>
      <c r="F322" s="22">
        <v>38939</v>
      </c>
      <c r="G322" s="21" t="s">
        <v>0</v>
      </c>
    </row>
    <row r="323" spans="1:7" x14ac:dyDescent="0.2">
      <c r="A323" s="45">
        <v>421</v>
      </c>
      <c r="B323" s="10" t="s">
        <v>294</v>
      </c>
      <c r="C323" s="71" t="s">
        <v>458</v>
      </c>
      <c r="D323" s="18" t="s">
        <v>73</v>
      </c>
      <c r="E323" s="19"/>
      <c r="F323" s="22">
        <v>38655</v>
      </c>
      <c r="G323" s="21" t="s">
        <v>0</v>
      </c>
    </row>
    <row r="324" spans="1:7" x14ac:dyDescent="0.2">
      <c r="A324" s="45">
        <v>422</v>
      </c>
      <c r="B324" s="10" t="s">
        <v>459</v>
      </c>
      <c r="C324" s="71" t="s">
        <v>460</v>
      </c>
      <c r="D324" s="18" t="s">
        <v>73</v>
      </c>
      <c r="E324" s="19"/>
      <c r="F324" s="22">
        <v>38524</v>
      </c>
      <c r="G324" s="21" t="s">
        <v>0</v>
      </c>
    </row>
    <row r="325" spans="1:7" x14ac:dyDescent="0.2">
      <c r="A325" s="45">
        <v>423</v>
      </c>
      <c r="B325" s="50" t="s">
        <v>461</v>
      </c>
      <c r="C325" s="73" t="s">
        <v>462</v>
      </c>
      <c r="D325" s="6" t="s">
        <v>93</v>
      </c>
      <c r="E325" s="7">
        <v>13</v>
      </c>
      <c r="F325" s="8">
        <v>38809</v>
      </c>
      <c r="G325" s="23" t="s">
        <v>0</v>
      </c>
    </row>
    <row r="326" spans="1:7" x14ac:dyDescent="0.2">
      <c r="A326" s="45">
        <v>424</v>
      </c>
      <c r="B326" s="50" t="s">
        <v>463</v>
      </c>
      <c r="C326" s="73" t="s">
        <v>27</v>
      </c>
      <c r="D326" s="6" t="s">
        <v>93</v>
      </c>
      <c r="E326" s="7">
        <v>12.5</v>
      </c>
      <c r="F326" s="8">
        <v>38720</v>
      </c>
      <c r="G326" s="23" t="s">
        <v>0</v>
      </c>
    </row>
    <row r="327" spans="1:7" x14ac:dyDescent="0.2">
      <c r="A327" s="45">
        <v>425</v>
      </c>
      <c r="B327" s="50" t="s">
        <v>464</v>
      </c>
      <c r="C327" s="73" t="s">
        <v>465</v>
      </c>
      <c r="D327" s="6" t="s">
        <v>93</v>
      </c>
      <c r="E327" s="7">
        <v>12.5</v>
      </c>
      <c r="F327" s="34">
        <v>38675</v>
      </c>
      <c r="G327" s="23" t="s">
        <v>0</v>
      </c>
    </row>
    <row r="328" spans="1:7" x14ac:dyDescent="0.2">
      <c r="A328" s="45">
        <v>426</v>
      </c>
      <c r="B328" s="50" t="s">
        <v>466</v>
      </c>
      <c r="C328" s="73" t="s">
        <v>467</v>
      </c>
      <c r="D328" s="6" t="s">
        <v>93</v>
      </c>
      <c r="E328" s="7">
        <v>12</v>
      </c>
      <c r="F328" s="8">
        <v>38665</v>
      </c>
      <c r="G328" s="23" t="s">
        <v>0</v>
      </c>
    </row>
    <row r="329" spans="1:7" x14ac:dyDescent="0.2">
      <c r="A329" s="45">
        <v>427</v>
      </c>
      <c r="B329" s="50" t="s">
        <v>468</v>
      </c>
      <c r="C329" s="73" t="s">
        <v>469</v>
      </c>
      <c r="D329" s="6" t="s">
        <v>93</v>
      </c>
      <c r="E329" s="7">
        <v>12</v>
      </c>
      <c r="F329" s="8">
        <v>38638</v>
      </c>
      <c r="G329" s="23" t="s">
        <v>0</v>
      </c>
    </row>
    <row r="330" spans="1:7" x14ac:dyDescent="0.2">
      <c r="A330" s="45">
        <v>428</v>
      </c>
      <c r="B330" s="50" t="s">
        <v>470</v>
      </c>
      <c r="C330" s="73" t="s">
        <v>471</v>
      </c>
      <c r="D330" s="6" t="s">
        <v>93</v>
      </c>
      <c r="E330" s="7"/>
      <c r="F330" s="8">
        <v>38506</v>
      </c>
      <c r="G330" s="23" t="s">
        <v>0</v>
      </c>
    </row>
    <row r="331" spans="1:7" x14ac:dyDescent="0.2">
      <c r="A331" s="45">
        <v>429</v>
      </c>
      <c r="B331" s="10" t="s">
        <v>472</v>
      </c>
      <c r="C331" s="71" t="s">
        <v>473</v>
      </c>
      <c r="D331" s="11" t="s">
        <v>122</v>
      </c>
      <c r="E331" s="12">
        <v>11.9</v>
      </c>
      <c r="F331" s="13">
        <v>38983</v>
      </c>
      <c r="G331" s="14" t="s">
        <v>0</v>
      </c>
    </row>
    <row r="332" spans="1:7" x14ac:dyDescent="0.2">
      <c r="A332" s="45">
        <v>430</v>
      </c>
      <c r="B332" s="10" t="s">
        <v>474</v>
      </c>
      <c r="C332" s="71" t="s">
        <v>475</v>
      </c>
      <c r="D332" s="11" t="s">
        <v>122</v>
      </c>
      <c r="E332" s="12">
        <v>10.6</v>
      </c>
      <c r="F332" s="13">
        <v>38935</v>
      </c>
      <c r="G332" s="14" t="s">
        <v>0</v>
      </c>
    </row>
    <row r="333" spans="1:7" ht="16" x14ac:dyDescent="0.2">
      <c r="A333" s="45">
        <v>431</v>
      </c>
      <c r="B333" s="49" t="s">
        <v>476</v>
      </c>
      <c r="C333" s="72" t="s">
        <v>477</v>
      </c>
      <c r="D333" s="11" t="s">
        <v>122</v>
      </c>
      <c r="E333" s="12"/>
      <c r="F333" s="16">
        <v>38915</v>
      </c>
      <c r="G333" s="14" t="s">
        <v>0</v>
      </c>
    </row>
    <row r="334" spans="1:7" x14ac:dyDescent="0.2">
      <c r="A334" s="45">
        <v>432</v>
      </c>
      <c r="B334" s="10" t="s">
        <v>478</v>
      </c>
      <c r="C334" s="71" t="s">
        <v>479</v>
      </c>
      <c r="D334" s="11" t="s">
        <v>122</v>
      </c>
      <c r="E334" s="12">
        <v>10</v>
      </c>
      <c r="F334" s="13">
        <v>38788</v>
      </c>
      <c r="G334" s="14" t="s">
        <v>0</v>
      </c>
    </row>
    <row r="335" spans="1:7" x14ac:dyDescent="0.2">
      <c r="A335" s="45">
        <v>433</v>
      </c>
      <c r="B335" s="10" t="s">
        <v>480</v>
      </c>
      <c r="C335" s="71" t="s">
        <v>481</v>
      </c>
      <c r="D335" s="11" t="s">
        <v>122</v>
      </c>
      <c r="E335" s="12">
        <v>12.4</v>
      </c>
      <c r="F335" s="13">
        <v>38720</v>
      </c>
      <c r="G335" s="14" t="s">
        <v>0</v>
      </c>
    </row>
    <row r="336" spans="1:7" ht="16" x14ac:dyDescent="0.2">
      <c r="A336" s="45">
        <v>434</v>
      </c>
      <c r="B336" s="49" t="s">
        <v>129</v>
      </c>
      <c r="C336" s="72" t="s">
        <v>482</v>
      </c>
      <c r="D336" s="11" t="s">
        <v>122</v>
      </c>
      <c r="E336" s="12">
        <v>9.4</v>
      </c>
      <c r="F336" s="16">
        <v>38551</v>
      </c>
      <c r="G336" s="14" t="s">
        <v>0</v>
      </c>
    </row>
    <row r="337" spans="1:7" x14ac:dyDescent="0.2">
      <c r="A337" s="45">
        <v>435</v>
      </c>
      <c r="B337" s="10" t="s">
        <v>483</v>
      </c>
      <c r="C337" s="71" t="s">
        <v>484</v>
      </c>
      <c r="D337" s="11" t="s">
        <v>122</v>
      </c>
      <c r="E337" s="12">
        <v>11</v>
      </c>
      <c r="F337" s="13">
        <v>38548</v>
      </c>
      <c r="G337" s="14" t="s">
        <v>0</v>
      </c>
    </row>
    <row r="338" spans="1:7" ht="16" x14ac:dyDescent="0.2">
      <c r="A338" s="45">
        <v>436</v>
      </c>
      <c r="B338" s="49" t="s">
        <v>485</v>
      </c>
      <c r="C338" s="72" t="s">
        <v>486</v>
      </c>
      <c r="D338" s="11" t="s">
        <v>122</v>
      </c>
      <c r="E338" s="12">
        <v>102</v>
      </c>
      <c r="F338" s="16">
        <v>38440</v>
      </c>
      <c r="G338" s="14" t="s">
        <v>0</v>
      </c>
    </row>
    <row r="339" spans="1:7" ht="16" x14ac:dyDescent="0.2">
      <c r="A339" s="45">
        <v>437</v>
      </c>
      <c r="B339" s="49" t="s">
        <v>487</v>
      </c>
      <c r="C339" s="72" t="s">
        <v>1</v>
      </c>
      <c r="D339" s="11" t="s">
        <v>122</v>
      </c>
      <c r="E339" s="12">
        <v>11.4</v>
      </c>
      <c r="F339" s="16">
        <v>38360</v>
      </c>
      <c r="G339" s="14" t="s">
        <v>0</v>
      </c>
    </row>
    <row r="340" spans="1:7" x14ac:dyDescent="0.2">
      <c r="A340" s="45">
        <v>438</v>
      </c>
      <c r="B340" s="10" t="s">
        <v>488</v>
      </c>
      <c r="C340" s="71" t="s">
        <v>489</v>
      </c>
      <c r="D340" s="18" t="s">
        <v>152</v>
      </c>
      <c r="E340" s="19"/>
      <c r="F340" s="22">
        <v>39039</v>
      </c>
      <c r="G340" s="21" t="s">
        <v>0</v>
      </c>
    </row>
    <row r="341" spans="1:7" x14ac:dyDescent="0.2">
      <c r="A341" s="45">
        <v>439</v>
      </c>
      <c r="B341" s="10" t="s">
        <v>490</v>
      </c>
      <c r="C341" s="71" t="s">
        <v>491</v>
      </c>
      <c r="D341" s="18" t="s">
        <v>152</v>
      </c>
      <c r="E341" s="19"/>
      <c r="F341" s="22">
        <v>38902</v>
      </c>
      <c r="G341" s="21" t="s">
        <v>0</v>
      </c>
    </row>
    <row r="342" spans="1:7" x14ac:dyDescent="0.2">
      <c r="A342" s="45">
        <v>440</v>
      </c>
      <c r="B342" s="10" t="s">
        <v>363</v>
      </c>
      <c r="C342" s="71" t="s">
        <v>492</v>
      </c>
      <c r="D342" s="18" t="s">
        <v>152</v>
      </c>
      <c r="E342" s="19"/>
      <c r="F342" s="22">
        <v>38859</v>
      </c>
      <c r="G342" s="21" t="s">
        <v>0</v>
      </c>
    </row>
    <row r="343" spans="1:7" x14ac:dyDescent="0.2">
      <c r="A343" s="45">
        <v>441</v>
      </c>
      <c r="B343" s="10" t="s">
        <v>493</v>
      </c>
      <c r="C343" s="71" t="s">
        <v>494</v>
      </c>
      <c r="D343" s="18" t="s">
        <v>152</v>
      </c>
      <c r="E343" s="19"/>
      <c r="F343" s="22">
        <v>38728</v>
      </c>
      <c r="G343" s="21" t="s">
        <v>0</v>
      </c>
    </row>
    <row r="344" spans="1:7" x14ac:dyDescent="0.2">
      <c r="A344" s="45">
        <v>442</v>
      </c>
      <c r="B344" s="10" t="s">
        <v>495</v>
      </c>
      <c r="C344" s="71" t="s">
        <v>496</v>
      </c>
      <c r="D344" s="18" t="s">
        <v>152</v>
      </c>
      <c r="E344" s="19"/>
      <c r="F344" s="22">
        <v>38692</v>
      </c>
      <c r="G344" s="21" t="s">
        <v>0</v>
      </c>
    </row>
    <row r="345" spans="1:7" x14ac:dyDescent="0.2">
      <c r="A345" s="45">
        <v>443</v>
      </c>
      <c r="B345" s="10" t="s">
        <v>497</v>
      </c>
      <c r="C345" s="71" t="s">
        <v>498</v>
      </c>
      <c r="D345" s="18" t="s">
        <v>152</v>
      </c>
      <c r="E345" s="19"/>
      <c r="F345" s="22">
        <v>38636</v>
      </c>
      <c r="G345" s="21" t="s">
        <v>0</v>
      </c>
    </row>
    <row r="346" spans="1:7" x14ac:dyDescent="0.2">
      <c r="A346" s="45">
        <v>444</v>
      </c>
      <c r="B346" s="10" t="s">
        <v>499</v>
      </c>
      <c r="C346" s="71" t="s">
        <v>500</v>
      </c>
      <c r="D346" s="18" t="s">
        <v>152</v>
      </c>
      <c r="E346" s="19"/>
      <c r="F346" s="22">
        <v>38568</v>
      </c>
      <c r="G346" s="21" t="s">
        <v>0</v>
      </c>
    </row>
    <row r="347" spans="1:7" ht="16" x14ac:dyDescent="0.2">
      <c r="A347" s="45">
        <v>445</v>
      </c>
      <c r="B347" s="47" t="s">
        <v>501</v>
      </c>
      <c r="C347" s="70" t="s">
        <v>502</v>
      </c>
      <c r="D347" s="6" t="s">
        <v>23</v>
      </c>
      <c r="E347" s="7"/>
      <c r="F347" s="25">
        <v>39066</v>
      </c>
      <c r="G347" s="9" t="s">
        <v>0</v>
      </c>
    </row>
    <row r="348" spans="1:7" ht="16" x14ac:dyDescent="0.2">
      <c r="A348" s="45">
        <v>446</v>
      </c>
      <c r="B348" s="47" t="s">
        <v>503</v>
      </c>
      <c r="C348" s="70" t="s">
        <v>504</v>
      </c>
      <c r="D348" s="6" t="s">
        <v>23</v>
      </c>
      <c r="E348" s="7"/>
      <c r="F348" s="25">
        <v>38955</v>
      </c>
      <c r="G348" s="9" t="s">
        <v>0</v>
      </c>
    </row>
    <row r="349" spans="1:7" ht="16" x14ac:dyDescent="0.2">
      <c r="A349" s="45">
        <v>447</v>
      </c>
      <c r="B349" s="47" t="s">
        <v>505</v>
      </c>
      <c r="C349" s="70" t="s">
        <v>506</v>
      </c>
      <c r="D349" s="6" t="s">
        <v>23</v>
      </c>
      <c r="E349" s="7"/>
      <c r="F349" s="8">
        <v>38917</v>
      </c>
      <c r="G349" s="9" t="s">
        <v>0</v>
      </c>
    </row>
    <row r="350" spans="1:7" ht="16" x14ac:dyDescent="0.2">
      <c r="A350" s="45">
        <v>448</v>
      </c>
      <c r="B350" s="47" t="s">
        <v>507</v>
      </c>
      <c r="C350" s="70" t="s">
        <v>508</v>
      </c>
      <c r="D350" s="6" t="s">
        <v>23</v>
      </c>
      <c r="E350" s="7"/>
      <c r="F350" s="25">
        <v>38894</v>
      </c>
      <c r="G350" s="9" t="s">
        <v>0</v>
      </c>
    </row>
    <row r="351" spans="1:7" ht="16" x14ac:dyDescent="0.2">
      <c r="A351" s="45">
        <v>449</v>
      </c>
      <c r="B351" s="47" t="s">
        <v>509</v>
      </c>
      <c r="C351" s="70" t="s">
        <v>510</v>
      </c>
      <c r="D351" s="6" t="s">
        <v>23</v>
      </c>
      <c r="E351" s="7"/>
      <c r="F351" s="8">
        <v>38731</v>
      </c>
      <c r="G351" s="9" t="s">
        <v>0</v>
      </c>
    </row>
    <row r="352" spans="1:7" ht="16" x14ac:dyDescent="0.2">
      <c r="A352" s="45">
        <v>450</v>
      </c>
      <c r="B352" s="47" t="s">
        <v>391</v>
      </c>
      <c r="C352" s="70" t="s">
        <v>511</v>
      </c>
      <c r="D352" s="6" t="s">
        <v>23</v>
      </c>
      <c r="E352" s="7"/>
      <c r="F352" s="25">
        <v>38676</v>
      </c>
      <c r="G352" s="9" t="s">
        <v>0</v>
      </c>
    </row>
    <row r="353" spans="1:7" ht="16" x14ac:dyDescent="0.2">
      <c r="A353" s="45">
        <v>451</v>
      </c>
      <c r="B353" s="47" t="s">
        <v>512</v>
      </c>
      <c r="C353" s="70" t="s">
        <v>513</v>
      </c>
      <c r="D353" s="6" t="s">
        <v>23</v>
      </c>
      <c r="E353" s="7"/>
      <c r="F353" s="25">
        <v>38552</v>
      </c>
      <c r="G353" s="9" t="s">
        <v>0</v>
      </c>
    </row>
    <row r="354" spans="1:7" ht="16" x14ac:dyDescent="0.2">
      <c r="A354" s="45">
        <v>452</v>
      </c>
      <c r="B354" s="47" t="s">
        <v>514</v>
      </c>
      <c r="C354" s="70" t="s">
        <v>515</v>
      </c>
      <c r="D354" s="6" t="s">
        <v>23</v>
      </c>
      <c r="E354" s="7"/>
      <c r="F354" s="8">
        <v>38510</v>
      </c>
      <c r="G354" s="9" t="s">
        <v>0</v>
      </c>
    </row>
    <row r="355" spans="1:7" ht="16" x14ac:dyDescent="0.2">
      <c r="A355" s="45">
        <v>453</v>
      </c>
      <c r="B355" s="47" t="s">
        <v>516</v>
      </c>
      <c r="C355" s="70" t="s">
        <v>517</v>
      </c>
      <c r="D355" s="6" t="s">
        <v>23</v>
      </c>
      <c r="E355" s="7"/>
      <c r="F355" s="8">
        <v>38408</v>
      </c>
      <c r="G355" s="9" t="s">
        <v>0</v>
      </c>
    </row>
    <row r="356" spans="1:7" ht="17" thickBot="1" x14ac:dyDescent="0.25">
      <c r="A356" s="45">
        <v>454</v>
      </c>
      <c r="B356" s="55" t="s">
        <v>518</v>
      </c>
      <c r="C356" s="78" t="s">
        <v>519</v>
      </c>
      <c r="D356" s="29" t="s">
        <v>191</v>
      </c>
      <c r="E356" s="29"/>
      <c r="F356" s="30">
        <v>38354</v>
      </c>
      <c r="G356" s="31" t="s">
        <v>0</v>
      </c>
    </row>
    <row r="357" spans="1:7" ht="17" thickBot="1" x14ac:dyDescent="0.25">
      <c r="A357" s="45">
        <v>455</v>
      </c>
      <c r="B357" s="52" t="s">
        <v>520</v>
      </c>
      <c r="C357" s="75" t="s">
        <v>521</v>
      </c>
      <c r="D357" s="29" t="s">
        <v>191</v>
      </c>
      <c r="E357" s="29"/>
      <c r="F357" s="30">
        <v>38384</v>
      </c>
      <c r="G357" s="31" t="s">
        <v>0</v>
      </c>
    </row>
    <row r="358" spans="1:7" ht="17" thickBot="1" x14ac:dyDescent="0.25">
      <c r="A358" s="45">
        <v>456</v>
      </c>
      <c r="B358" s="55" t="s">
        <v>522</v>
      </c>
      <c r="C358" s="78" t="s">
        <v>523</v>
      </c>
      <c r="D358" s="29" t="s">
        <v>191</v>
      </c>
      <c r="E358" s="29"/>
      <c r="F358" s="30">
        <v>38394</v>
      </c>
      <c r="G358" s="31" t="s">
        <v>0</v>
      </c>
    </row>
    <row r="359" spans="1:7" ht="16" thickBot="1" x14ac:dyDescent="0.25">
      <c r="A359" s="45">
        <v>457</v>
      </c>
      <c r="B359" s="53" t="s">
        <v>711</v>
      </c>
      <c r="C359" s="76" t="s">
        <v>712</v>
      </c>
      <c r="D359" s="3" t="s">
        <v>191</v>
      </c>
      <c r="E359" s="29"/>
      <c r="F359" s="30">
        <v>38418</v>
      </c>
      <c r="G359" s="31" t="s">
        <v>0</v>
      </c>
    </row>
    <row r="360" spans="1:7" ht="16" thickBot="1" x14ac:dyDescent="0.25">
      <c r="A360" s="45">
        <v>458</v>
      </c>
      <c r="B360" s="53" t="s">
        <v>524</v>
      </c>
      <c r="C360" s="76" t="s">
        <v>525</v>
      </c>
      <c r="D360" s="29" t="s">
        <v>191</v>
      </c>
      <c r="E360" s="29"/>
      <c r="F360" s="30">
        <v>38513</v>
      </c>
      <c r="G360" s="31" t="s">
        <v>0</v>
      </c>
    </row>
    <row r="361" spans="1:7" ht="17" thickBot="1" x14ac:dyDescent="0.25">
      <c r="A361" s="45">
        <v>459</v>
      </c>
      <c r="B361" s="57" t="s">
        <v>526</v>
      </c>
      <c r="C361" s="80" t="s">
        <v>527</v>
      </c>
      <c r="D361" s="29" t="s">
        <v>191</v>
      </c>
      <c r="E361" s="29"/>
      <c r="F361" s="30">
        <v>38627</v>
      </c>
      <c r="G361" s="31" t="s">
        <v>0</v>
      </c>
    </row>
    <row r="362" spans="1:7" ht="16" thickBot="1" x14ac:dyDescent="0.25">
      <c r="A362" s="45">
        <v>460</v>
      </c>
      <c r="B362" s="59" t="s">
        <v>528</v>
      </c>
      <c r="C362" s="82" t="s">
        <v>529</v>
      </c>
      <c r="D362" s="3" t="s">
        <v>191</v>
      </c>
      <c r="E362" s="29"/>
      <c r="F362" s="30">
        <v>38653</v>
      </c>
      <c r="G362" s="35" t="s">
        <v>0</v>
      </c>
    </row>
    <row r="363" spans="1:7" ht="33" thickBot="1" x14ac:dyDescent="0.25">
      <c r="A363" s="45">
        <v>461</v>
      </c>
      <c r="B363" s="55" t="s">
        <v>530</v>
      </c>
      <c r="C363" s="78" t="s">
        <v>8</v>
      </c>
      <c r="D363" s="29" t="s">
        <v>191</v>
      </c>
      <c r="E363" s="29"/>
      <c r="F363" s="30">
        <v>38701</v>
      </c>
      <c r="G363" s="31" t="s">
        <v>0</v>
      </c>
    </row>
    <row r="364" spans="1:7" ht="17" thickBot="1" x14ac:dyDescent="0.25">
      <c r="A364" s="45">
        <v>462</v>
      </c>
      <c r="B364" s="55" t="s">
        <v>531</v>
      </c>
      <c r="C364" s="78" t="s">
        <v>75</v>
      </c>
      <c r="D364" s="29" t="s">
        <v>191</v>
      </c>
      <c r="E364" s="29"/>
      <c r="F364" s="30">
        <v>38792</v>
      </c>
      <c r="G364" s="31" t="s">
        <v>0</v>
      </c>
    </row>
    <row r="365" spans="1:7" ht="17" thickBot="1" x14ac:dyDescent="0.25">
      <c r="A365" s="45">
        <v>463</v>
      </c>
      <c r="B365" s="55" t="s">
        <v>532</v>
      </c>
      <c r="C365" s="78" t="s">
        <v>533</v>
      </c>
      <c r="D365" s="29" t="s">
        <v>191</v>
      </c>
      <c r="E365" s="29"/>
      <c r="F365" s="30">
        <v>38821</v>
      </c>
      <c r="G365" s="31" t="s">
        <v>0</v>
      </c>
    </row>
    <row r="366" spans="1:7" ht="17" thickBot="1" x14ac:dyDescent="0.25">
      <c r="A366" s="45">
        <v>464</v>
      </c>
      <c r="B366" s="52" t="s">
        <v>534</v>
      </c>
      <c r="C366" s="75" t="s">
        <v>535</v>
      </c>
      <c r="D366" s="29" t="s">
        <v>191</v>
      </c>
      <c r="E366" s="29"/>
      <c r="F366" s="30">
        <v>38839</v>
      </c>
      <c r="G366" s="31" t="s">
        <v>0</v>
      </c>
    </row>
    <row r="367" spans="1:7" ht="17" thickBot="1" x14ac:dyDescent="0.25">
      <c r="A367" s="45">
        <v>465</v>
      </c>
      <c r="B367" s="55" t="s">
        <v>536</v>
      </c>
      <c r="C367" s="78" t="s">
        <v>537</v>
      </c>
      <c r="D367" s="29" t="s">
        <v>191</v>
      </c>
      <c r="E367" s="29"/>
      <c r="F367" s="30">
        <v>38855</v>
      </c>
      <c r="G367" s="31" t="s">
        <v>0</v>
      </c>
    </row>
    <row r="368" spans="1:7" ht="17" thickBot="1" x14ac:dyDescent="0.25">
      <c r="A368" s="45">
        <v>466</v>
      </c>
      <c r="B368" s="60" t="s">
        <v>538</v>
      </c>
      <c r="C368" s="83" t="s">
        <v>539</v>
      </c>
      <c r="D368" s="29" t="s">
        <v>191</v>
      </c>
      <c r="E368" s="29"/>
      <c r="F368" s="30">
        <v>38867</v>
      </c>
      <c r="G368" s="31" t="s">
        <v>0</v>
      </c>
    </row>
    <row r="369" spans="1:7" ht="17" thickBot="1" x14ac:dyDescent="0.25">
      <c r="A369" s="45">
        <v>467</v>
      </c>
      <c r="B369" s="55" t="s">
        <v>540</v>
      </c>
      <c r="C369" s="78" t="s">
        <v>541</v>
      </c>
      <c r="D369" s="29" t="s">
        <v>191</v>
      </c>
      <c r="E369" s="29"/>
      <c r="F369" s="30">
        <v>38891</v>
      </c>
      <c r="G369" s="31" t="s">
        <v>0</v>
      </c>
    </row>
    <row r="370" spans="1:7" ht="29" thickBot="1" x14ac:dyDescent="0.25">
      <c r="A370" s="45">
        <v>468</v>
      </c>
      <c r="B370" s="55" t="s">
        <v>542</v>
      </c>
      <c r="C370" s="78" t="s">
        <v>543</v>
      </c>
      <c r="D370" s="29" t="s">
        <v>191</v>
      </c>
      <c r="E370" s="29"/>
      <c r="F370" s="30">
        <v>38901</v>
      </c>
      <c r="G370" s="31" t="s">
        <v>0</v>
      </c>
    </row>
    <row r="371" spans="1:7" ht="17" thickBot="1" x14ac:dyDescent="0.25">
      <c r="A371" s="45">
        <v>469</v>
      </c>
      <c r="B371" s="55" t="s">
        <v>208</v>
      </c>
      <c r="C371" s="78" t="s">
        <v>544</v>
      </c>
      <c r="D371" s="29" t="s">
        <v>191</v>
      </c>
      <c r="E371" s="29"/>
      <c r="F371" s="30">
        <v>38919</v>
      </c>
      <c r="G371" s="31" t="s">
        <v>0</v>
      </c>
    </row>
    <row r="372" spans="1:7" ht="17" thickBot="1" x14ac:dyDescent="0.25">
      <c r="A372" s="45">
        <v>470</v>
      </c>
      <c r="B372" s="55" t="s">
        <v>545</v>
      </c>
      <c r="C372" s="78" t="s">
        <v>546</v>
      </c>
      <c r="D372" s="29" t="s">
        <v>191</v>
      </c>
      <c r="E372" s="29"/>
      <c r="F372" s="30">
        <v>39029</v>
      </c>
      <c r="G372" s="31" t="s">
        <v>0</v>
      </c>
    </row>
    <row r="373" spans="1:7" x14ac:dyDescent="0.2">
      <c r="A373" s="45">
        <v>471</v>
      </c>
      <c r="B373" s="51" t="s">
        <v>704</v>
      </c>
      <c r="C373" s="74" t="s">
        <v>705</v>
      </c>
      <c r="D373" s="32" t="s">
        <v>706</v>
      </c>
      <c r="E373" s="26"/>
      <c r="F373" s="27">
        <v>2006</v>
      </c>
      <c r="G373" s="28" t="s">
        <v>0</v>
      </c>
    </row>
    <row r="374" spans="1:7" x14ac:dyDescent="0.2">
      <c r="A374" s="45">
        <v>472</v>
      </c>
      <c r="B374" s="51"/>
      <c r="C374" s="74"/>
      <c r="D374" s="32"/>
      <c r="E374" s="26"/>
      <c r="F374" s="27"/>
      <c r="G374" s="28"/>
    </row>
    <row r="375" spans="1:7" x14ac:dyDescent="0.2">
      <c r="A375" s="45">
        <v>473</v>
      </c>
      <c r="B375" s="51"/>
      <c r="C375" s="74"/>
      <c r="D375" s="32"/>
      <c r="E375" s="26"/>
      <c r="F375" s="27"/>
      <c r="G375" s="28"/>
    </row>
    <row r="376" spans="1:7" x14ac:dyDescent="0.2">
      <c r="A376" s="45">
        <v>474</v>
      </c>
      <c r="B376" s="51"/>
      <c r="C376" s="74"/>
      <c r="D376" s="32"/>
      <c r="E376" s="26"/>
      <c r="F376" s="27"/>
      <c r="G376" s="28"/>
    </row>
    <row r="377" spans="1:7" x14ac:dyDescent="0.2">
      <c r="A377" s="45">
        <v>475</v>
      </c>
      <c r="B377" s="51"/>
      <c r="C377" s="74"/>
      <c r="D377" s="32"/>
      <c r="E377" s="26"/>
      <c r="F377" s="27"/>
      <c r="G377" s="28"/>
    </row>
    <row r="378" spans="1:7" x14ac:dyDescent="0.2">
      <c r="A378" s="45">
        <v>476</v>
      </c>
      <c r="B378" s="51"/>
      <c r="C378" s="74"/>
      <c r="D378" s="32"/>
      <c r="E378" s="26"/>
      <c r="F378" s="27"/>
      <c r="G378" s="28"/>
    </row>
    <row r="379" spans="1:7" x14ac:dyDescent="0.2">
      <c r="A379" s="5"/>
      <c r="B379" s="51"/>
      <c r="C379" s="74"/>
      <c r="D379" s="32"/>
      <c r="E379" s="26"/>
      <c r="F379" s="27"/>
      <c r="G379" s="28"/>
    </row>
    <row r="380" spans="1:7" x14ac:dyDescent="0.2">
      <c r="A380" s="5"/>
      <c r="B380" s="51"/>
      <c r="C380" s="74"/>
      <c r="D380" s="32"/>
      <c r="E380" s="26"/>
      <c r="F380" s="27"/>
      <c r="G380" s="28"/>
    </row>
    <row r="381" spans="1:7" x14ac:dyDescent="0.2">
      <c r="A381" s="5"/>
      <c r="B381" s="51"/>
      <c r="C381" s="74"/>
      <c r="D381" s="32"/>
      <c r="E381" s="26"/>
      <c r="F381" s="27"/>
      <c r="G381" s="28"/>
    </row>
    <row r="382" spans="1:7" x14ac:dyDescent="0.2">
      <c r="A382" s="5"/>
      <c r="B382" s="51"/>
      <c r="C382" s="74"/>
      <c r="D382" s="32"/>
      <c r="E382" s="26"/>
      <c r="F382" s="27"/>
      <c r="G382" s="28"/>
    </row>
    <row r="383" spans="1:7" x14ac:dyDescent="0.2">
      <c r="A383" s="5"/>
      <c r="B383" s="51"/>
      <c r="C383" s="74"/>
      <c r="D383" s="32"/>
      <c r="E383" s="26"/>
      <c r="F383" s="27"/>
      <c r="G383" s="28"/>
    </row>
    <row r="384" spans="1:7" x14ac:dyDescent="0.2">
      <c r="A384" s="5"/>
      <c r="B384" s="51"/>
      <c r="C384" s="74"/>
      <c r="D384" s="32"/>
      <c r="E384" s="26"/>
      <c r="F384" s="27"/>
      <c r="G384" s="28"/>
    </row>
    <row r="385" spans="1:7" x14ac:dyDescent="0.2">
      <c r="A385" s="5"/>
      <c r="B385" s="51"/>
      <c r="C385" s="74"/>
      <c r="D385" s="32"/>
      <c r="E385" s="26"/>
      <c r="F385" s="27"/>
      <c r="G385" s="28"/>
    </row>
    <row r="386" spans="1:7" x14ac:dyDescent="0.2">
      <c r="A386" s="5"/>
      <c r="B386" s="51"/>
      <c r="C386" s="74"/>
      <c r="D386" s="32"/>
      <c r="E386" s="26"/>
      <c r="F386" s="27"/>
      <c r="G386" s="28"/>
    </row>
    <row r="387" spans="1:7" x14ac:dyDescent="0.2">
      <c r="A387" s="5"/>
      <c r="B387" s="51"/>
      <c r="C387" s="74"/>
      <c r="D387" s="32"/>
      <c r="E387" s="26"/>
      <c r="F387" s="27"/>
      <c r="G387" s="28"/>
    </row>
    <row r="388" spans="1:7" x14ac:dyDescent="0.2">
      <c r="A388" s="5"/>
      <c r="B388" s="51"/>
      <c r="C388" s="74"/>
      <c r="D388" s="32"/>
      <c r="E388" s="26"/>
      <c r="F388" s="27"/>
      <c r="G388" s="28"/>
    </row>
    <row r="389" spans="1:7" x14ac:dyDescent="0.2">
      <c r="A389" s="5"/>
      <c r="B389" s="51"/>
      <c r="C389" s="74"/>
      <c r="D389" s="32"/>
      <c r="E389" s="26"/>
      <c r="F389" s="27"/>
      <c r="G389" s="28"/>
    </row>
    <row r="390" spans="1:7" x14ac:dyDescent="0.2">
      <c r="A390" s="5"/>
      <c r="B390" s="51"/>
      <c r="C390" s="74"/>
      <c r="D390" s="32"/>
      <c r="E390" s="26"/>
      <c r="F390" s="27"/>
      <c r="G390" s="28"/>
    </row>
    <row r="391" spans="1:7" x14ac:dyDescent="0.2">
      <c r="A391" s="5"/>
      <c r="B391" s="51"/>
      <c r="C391" s="74"/>
      <c r="D391" s="32"/>
      <c r="E391" s="26"/>
      <c r="F391" s="27"/>
      <c r="G391" s="28"/>
    </row>
    <row r="392" spans="1:7" x14ac:dyDescent="0.2">
      <c r="A392" s="5"/>
      <c r="B392" s="51"/>
      <c r="C392" s="74"/>
      <c r="D392" s="32"/>
      <c r="E392" s="26"/>
      <c r="F392" s="27"/>
      <c r="G392" s="28"/>
    </row>
    <row r="393" spans="1:7" x14ac:dyDescent="0.2">
      <c r="A393" s="5"/>
      <c r="B393" s="51"/>
      <c r="C393" s="74"/>
      <c r="D393" s="32"/>
      <c r="E393" s="26"/>
      <c r="F393" s="27"/>
      <c r="G393" s="28"/>
    </row>
    <row r="394" spans="1:7" x14ac:dyDescent="0.2">
      <c r="A394" s="5"/>
      <c r="B394" s="51"/>
      <c r="C394" s="74"/>
      <c r="D394" s="32"/>
      <c r="E394" s="26"/>
      <c r="F394" s="27"/>
      <c r="G394" s="28"/>
    </row>
    <row r="395" spans="1:7" x14ac:dyDescent="0.2">
      <c r="A395" s="5"/>
      <c r="B395" s="51"/>
      <c r="C395" s="74"/>
      <c r="D395" s="32"/>
      <c r="E395" s="26"/>
      <c r="F395" s="27"/>
      <c r="G395" s="28"/>
    </row>
    <row r="396" spans="1:7" x14ac:dyDescent="0.2">
      <c r="A396" s="5"/>
      <c r="B396" s="51"/>
      <c r="C396" s="74"/>
      <c r="D396" s="32"/>
      <c r="E396" s="26"/>
      <c r="F396" s="27"/>
      <c r="G396" s="28"/>
    </row>
    <row r="397" spans="1:7" x14ac:dyDescent="0.2">
      <c r="A397" s="5"/>
      <c r="B397" s="51"/>
      <c r="C397" s="74"/>
      <c r="D397" s="32"/>
      <c r="E397" s="26"/>
      <c r="F397" s="27"/>
      <c r="G397" s="28"/>
    </row>
    <row r="398" spans="1:7" x14ac:dyDescent="0.2">
      <c r="A398" s="5"/>
      <c r="B398" s="51"/>
      <c r="C398" s="74"/>
      <c r="D398" s="32"/>
      <c r="E398" s="26"/>
      <c r="F398" s="27"/>
      <c r="G398" s="28"/>
    </row>
    <row r="399" spans="1:7" x14ac:dyDescent="0.2">
      <c r="A399" s="5"/>
      <c r="B399" s="51"/>
      <c r="C399" s="74"/>
      <c r="D399" s="32"/>
      <c r="E399" s="26"/>
      <c r="F399" s="27"/>
      <c r="G399" s="28"/>
    </row>
    <row r="400" spans="1:7" x14ac:dyDescent="0.2">
      <c r="A400" s="5"/>
      <c r="B400" s="51"/>
      <c r="C400" s="74"/>
      <c r="D400" s="32"/>
      <c r="E400" s="26"/>
      <c r="F400" s="27"/>
      <c r="G400" s="28"/>
    </row>
    <row r="401" spans="1:7" x14ac:dyDescent="0.2">
      <c r="A401" s="5"/>
      <c r="B401" s="51"/>
      <c r="C401" s="74"/>
      <c r="D401" s="32"/>
      <c r="E401" s="26"/>
      <c r="F401" s="27"/>
      <c r="G401" s="28"/>
    </row>
    <row r="402" spans="1:7" x14ac:dyDescent="0.2">
      <c r="A402" s="45">
        <v>500</v>
      </c>
      <c r="B402" s="10" t="s">
        <v>547</v>
      </c>
      <c r="C402" s="71" t="s">
        <v>548</v>
      </c>
      <c r="D402" s="11" t="s">
        <v>25</v>
      </c>
      <c r="E402" s="12">
        <v>14</v>
      </c>
      <c r="F402" s="13">
        <v>39056</v>
      </c>
      <c r="G402" s="14" t="s">
        <v>2</v>
      </c>
    </row>
    <row r="403" spans="1:7" x14ac:dyDescent="0.2">
      <c r="A403" s="45">
        <v>501</v>
      </c>
      <c r="B403" s="10"/>
      <c r="C403" s="71"/>
      <c r="D403" s="11"/>
      <c r="E403" s="12"/>
      <c r="F403" s="13"/>
      <c r="G403" s="14"/>
    </row>
    <row r="404" spans="1:7" x14ac:dyDescent="0.2">
      <c r="A404" s="45">
        <v>502</v>
      </c>
      <c r="B404" s="10" t="s">
        <v>549</v>
      </c>
      <c r="C404" s="71" t="s">
        <v>699</v>
      </c>
      <c r="D404" s="11" t="s">
        <v>25</v>
      </c>
      <c r="E404" s="12">
        <v>15</v>
      </c>
      <c r="F404" s="13">
        <v>39011</v>
      </c>
      <c r="G404" s="14" t="s">
        <v>2</v>
      </c>
    </row>
    <row r="405" spans="1:7" x14ac:dyDescent="0.2">
      <c r="A405" s="45">
        <v>503</v>
      </c>
      <c r="B405" s="10" t="s">
        <v>732</v>
      </c>
      <c r="C405" s="71"/>
      <c r="D405" s="11" t="s">
        <v>25</v>
      </c>
      <c r="E405" s="12">
        <v>16</v>
      </c>
      <c r="F405" s="13">
        <v>39012</v>
      </c>
      <c r="G405" s="14" t="s">
        <v>2</v>
      </c>
    </row>
    <row r="406" spans="1:7" x14ac:dyDescent="0.2">
      <c r="A406" s="45">
        <v>504</v>
      </c>
      <c r="B406" s="10" t="s">
        <v>549</v>
      </c>
      <c r="C406" s="71" t="s">
        <v>244</v>
      </c>
      <c r="D406" s="11" t="s">
        <v>25</v>
      </c>
      <c r="E406" s="12">
        <v>16</v>
      </c>
      <c r="F406" s="13">
        <v>39374</v>
      </c>
      <c r="G406" s="14" t="s">
        <v>2</v>
      </c>
    </row>
    <row r="407" spans="1:7" x14ac:dyDescent="0.2">
      <c r="A407" s="45">
        <v>505</v>
      </c>
      <c r="B407" s="10"/>
      <c r="C407" s="71"/>
      <c r="D407" s="11"/>
      <c r="E407" s="12"/>
      <c r="F407" s="13"/>
      <c r="G407" s="14"/>
    </row>
    <row r="408" spans="1:7" x14ac:dyDescent="0.2">
      <c r="A408" s="45">
        <v>506</v>
      </c>
      <c r="B408" s="10" t="s">
        <v>550</v>
      </c>
      <c r="C408" s="71" t="s">
        <v>551</v>
      </c>
      <c r="D408" s="11" t="s">
        <v>25</v>
      </c>
      <c r="E408" s="12">
        <v>16</v>
      </c>
      <c r="F408" s="13">
        <v>39006</v>
      </c>
      <c r="G408" s="14" t="s">
        <v>2</v>
      </c>
    </row>
    <row r="409" spans="1:7" x14ac:dyDescent="0.2">
      <c r="A409" s="45">
        <v>507</v>
      </c>
      <c r="B409" s="10"/>
      <c r="C409" s="71"/>
      <c r="D409" s="11"/>
      <c r="E409" s="12"/>
      <c r="F409" s="13"/>
      <c r="G409" s="14"/>
    </row>
    <row r="410" spans="1:7" x14ac:dyDescent="0.2">
      <c r="A410" s="45">
        <v>508</v>
      </c>
      <c r="B410" s="10" t="s">
        <v>552</v>
      </c>
      <c r="C410" s="71" t="s">
        <v>402</v>
      </c>
      <c r="D410" s="11" t="s">
        <v>25</v>
      </c>
      <c r="E410" s="12">
        <v>15</v>
      </c>
      <c r="F410" s="13">
        <v>38996</v>
      </c>
      <c r="G410" s="14" t="s">
        <v>2</v>
      </c>
    </row>
    <row r="411" spans="1:7" x14ac:dyDescent="0.2">
      <c r="A411" s="45">
        <v>509</v>
      </c>
      <c r="B411" s="10"/>
      <c r="C411" s="71"/>
      <c r="D411" s="11"/>
      <c r="E411" s="12"/>
      <c r="F411" s="13"/>
      <c r="G411" s="14"/>
    </row>
    <row r="412" spans="1:7" x14ac:dyDescent="0.2">
      <c r="A412" s="45">
        <v>510</v>
      </c>
      <c r="B412" s="10" t="s">
        <v>553</v>
      </c>
      <c r="C412" s="71" t="s">
        <v>554</v>
      </c>
      <c r="D412" s="11" t="s">
        <v>25</v>
      </c>
      <c r="E412" s="12">
        <v>15</v>
      </c>
      <c r="F412" s="13">
        <v>38855</v>
      </c>
      <c r="G412" s="14" t="s">
        <v>2</v>
      </c>
    </row>
    <row r="413" spans="1:7" x14ac:dyDescent="0.2">
      <c r="A413" s="45">
        <v>511</v>
      </c>
      <c r="B413" s="10"/>
      <c r="C413" s="71"/>
      <c r="D413" s="11"/>
      <c r="E413" s="12"/>
      <c r="F413" s="13"/>
      <c r="G413" s="14"/>
    </row>
    <row r="414" spans="1:7" x14ac:dyDescent="0.2">
      <c r="A414" s="45">
        <v>512</v>
      </c>
      <c r="B414" s="10" t="s">
        <v>555</v>
      </c>
      <c r="C414" s="71" t="s">
        <v>556</v>
      </c>
      <c r="D414" s="11" t="s">
        <v>25</v>
      </c>
      <c r="E414" s="12">
        <v>15</v>
      </c>
      <c r="F414" s="13">
        <v>38843</v>
      </c>
      <c r="G414" s="14" t="s">
        <v>2</v>
      </c>
    </row>
    <row r="415" spans="1:7" x14ac:dyDescent="0.2">
      <c r="A415" s="45">
        <v>513</v>
      </c>
      <c r="B415" s="10" t="s">
        <v>557</v>
      </c>
      <c r="C415" s="71" t="s">
        <v>558</v>
      </c>
      <c r="D415" s="11" t="s">
        <v>25</v>
      </c>
      <c r="E415" s="12">
        <v>15</v>
      </c>
      <c r="F415" s="13">
        <v>38818</v>
      </c>
      <c r="G415" s="14" t="s">
        <v>2</v>
      </c>
    </row>
    <row r="416" spans="1:7" x14ac:dyDescent="0.2">
      <c r="A416" s="45">
        <v>514</v>
      </c>
      <c r="B416" s="10" t="s">
        <v>559</v>
      </c>
      <c r="C416" s="71" t="s">
        <v>560</v>
      </c>
      <c r="D416" s="11" t="s">
        <v>25</v>
      </c>
      <c r="E416" s="12">
        <v>14</v>
      </c>
      <c r="F416" s="13">
        <v>38789</v>
      </c>
      <c r="G416" s="14" t="s">
        <v>2</v>
      </c>
    </row>
    <row r="417" spans="1:7" x14ac:dyDescent="0.2">
      <c r="A417" s="45">
        <v>515</v>
      </c>
      <c r="B417" s="10" t="s">
        <v>561</v>
      </c>
      <c r="C417" s="71" t="s">
        <v>562</v>
      </c>
      <c r="D417" s="11" t="s">
        <v>25</v>
      </c>
      <c r="E417" s="12">
        <v>14</v>
      </c>
      <c r="F417" s="13">
        <v>38584</v>
      </c>
      <c r="G417" s="14" t="s">
        <v>2</v>
      </c>
    </row>
    <row r="418" spans="1:7" x14ac:dyDescent="0.2">
      <c r="A418" s="45">
        <v>516</v>
      </c>
      <c r="B418" s="10" t="s">
        <v>225</v>
      </c>
      <c r="C418" s="71" t="s">
        <v>234</v>
      </c>
      <c r="D418" s="11" t="s">
        <v>25</v>
      </c>
      <c r="E418" s="12">
        <v>15</v>
      </c>
      <c r="F418" s="13">
        <v>38435</v>
      </c>
      <c r="G418" s="14" t="s">
        <v>2</v>
      </c>
    </row>
    <row r="419" spans="1:7" x14ac:dyDescent="0.2">
      <c r="A419" s="45">
        <v>517</v>
      </c>
      <c r="B419" s="10"/>
      <c r="C419" s="71"/>
      <c r="D419" s="11"/>
      <c r="E419" s="12"/>
      <c r="F419" s="13"/>
      <c r="G419" s="14"/>
    </row>
    <row r="420" spans="1:7" x14ac:dyDescent="0.2">
      <c r="A420" s="45">
        <v>518</v>
      </c>
      <c r="B420" s="10"/>
      <c r="C420" s="71"/>
      <c r="D420" s="11"/>
      <c r="E420" s="12"/>
      <c r="F420" s="13"/>
      <c r="G420" s="14"/>
    </row>
    <row r="421" spans="1:7" ht="16" x14ac:dyDescent="0.2">
      <c r="A421" s="45">
        <v>519</v>
      </c>
      <c r="B421" s="49" t="s">
        <v>563</v>
      </c>
      <c r="C421" s="72" t="s">
        <v>564</v>
      </c>
      <c r="D421" s="15" t="s">
        <v>38</v>
      </c>
      <c r="E421" s="12"/>
      <c r="F421" s="16">
        <v>38955</v>
      </c>
      <c r="G421" s="17" t="s">
        <v>2</v>
      </c>
    </row>
    <row r="422" spans="1:7" ht="16" x14ac:dyDescent="0.2">
      <c r="A422" s="45">
        <v>520</v>
      </c>
      <c r="B422" s="49" t="s">
        <v>565</v>
      </c>
      <c r="C422" s="72" t="s">
        <v>7</v>
      </c>
      <c r="D422" s="15" t="s">
        <v>38</v>
      </c>
      <c r="E422" s="12"/>
      <c r="F422" s="16">
        <v>38925</v>
      </c>
      <c r="G422" s="17" t="s">
        <v>2</v>
      </c>
    </row>
    <row r="423" spans="1:7" ht="16" x14ac:dyDescent="0.2">
      <c r="A423" s="45">
        <v>521</v>
      </c>
      <c r="B423" s="49" t="s">
        <v>566</v>
      </c>
      <c r="C423" s="72" t="s">
        <v>567</v>
      </c>
      <c r="D423" s="15" t="s">
        <v>38</v>
      </c>
      <c r="E423" s="12"/>
      <c r="F423" s="16">
        <v>38911</v>
      </c>
      <c r="G423" s="17" t="s">
        <v>2</v>
      </c>
    </row>
    <row r="424" spans="1:7" ht="16" x14ac:dyDescent="0.2">
      <c r="A424" s="45">
        <v>522</v>
      </c>
      <c r="B424" s="49" t="s">
        <v>568</v>
      </c>
      <c r="C424" s="72" t="s">
        <v>569</v>
      </c>
      <c r="D424" s="15" t="s">
        <v>38</v>
      </c>
      <c r="E424" s="12"/>
      <c r="F424" s="16">
        <v>38779</v>
      </c>
      <c r="G424" s="17" t="s">
        <v>2</v>
      </c>
    </row>
    <row r="425" spans="1:7" ht="16" x14ac:dyDescent="0.2">
      <c r="A425" s="45">
        <v>523</v>
      </c>
      <c r="B425" s="49" t="s">
        <v>570</v>
      </c>
      <c r="C425" s="72" t="s">
        <v>571</v>
      </c>
      <c r="D425" s="15" t="s">
        <v>38</v>
      </c>
      <c r="E425" s="12"/>
      <c r="F425" s="16">
        <v>38414</v>
      </c>
      <c r="G425" s="17" t="s">
        <v>2</v>
      </c>
    </row>
    <row r="426" spans="1:7" x14ac:dyDescent="0.2">
      <c r="A426" s="45">
        <v>524</v>
      </c>
      <c r="B426" s="10" t="s">
        <v>730</v>
      </c>
      <c r="C426" s="71" t="s">
        <v>731</v>
      </c>
      <c r="D426" s="18" t="s">
        <v>43</v>
      </c>
      <c r="E426" s="19"/>
      <c r="F426" s="13">
        <v>38910</v>
      </c>
      <c r="G426" s="21" t="s">
        <v>2</v>
      </c>
    </row>
    <row r="427" spans="1:7" x14ac:dyDescent="0.2">
      <c r="A427" s="45">
        <v>525</v>
      </c>
      <c r="B427" s="10" t="s">
        <v>572</v>
      </c>
      <c r="C427" s="71" t="s">
        <v>266</v>
      </c>
      <c r="D427" s="18" t="s">
        <v>43</v>
      </c>
      <c r="E427" s="19"/>
      <c r="F427" s="13">
        <v>38908</v>
      </c>
      <c r="G427" s="21" t="s">
        <v>2</v>
      </c>
    </row>
    <row r="428" spans="1:7" x14ac:dyDescent="0.2">
      <c r="A428" s="45">
        <v>526</v>
      </c>
      <c r="B428" s="10" t="s">
        <v>653</v>
      </c>
      <c r="C428" s="71" t="s">
        <v>305</v>
      </c>
      <c r="D428" s="18" t="s">
        <v>43</v>
      </c>
      <c r="E428" s="19"/>
      <c r="F428" s="13">
        <v>38897</v>
      </c>
      <c r="G428" s="21" t="s">
        <v>2</v>
      </c>
    </row>
    <row r="429" spans="1:7" x14ac:dyDescent="0.2">
      <c r="A429" s="45">
        <v>527</v>
      </c>
      <c r="B429" s="10" t="s">
        <v>573</v>
      </c>
      <c r="C429" s="71" t="s">
        <v>334</v>
      </c>
      <c r="D429" s="18" t="s">
        <v>43</v>
      </c>
      <c r="E429" s="19"/>
      <c r="F429" s="13">
        <v>38676</v>
      </c>
      <c r="G429" s="21" t="s">
        <v>2</v>
      </c>
    </row>
    <row r="430" spans="1:7" x14ac:dyDescent="0.2">
      <c r="A430" s="45">
        <v>528</v>
      </c>
      <c r="B430" s="10" t="s">
        <v>733</v>
      </c>
      <c r="C430" s="71" t="s">
        <v>734</v>
      </c>
      <c r="D430" s="18" t="s">
        <v>43</v>
      </c>
      <c r="E430" s="19"/>
      <c r="F430" s="13">
        <v>38471</v>
      </c>
      <c r="G430" s="21" t="s">
        <v>2</v>
      </c>
    </row>
    <row r="431" spans="1:7" x14ac:dyDescent="0.2">
      <c r="A431" s="45">
        <v>529</v>
      </c>
      <c r="B431" s="10" t="s">
        <v>726</v>
      </c>
      <c r="C431" s="71" t="s">
        <v>727</v>
      </c>
      <c r="D431" s="18" t="s">
        <v>62</v>
      </c>
      <c r="E431" s="19"/>
      <c r="F431" s="22">
        <v>39060</v>
      </c>
      <c r="G431" s="21" t="s">
        <v>2</v>
      </c>
    </row>
    <row r="432" spans="1:7" x14ac:dyDescent="0.2">
      <c r="A432" s="45">
        <v>530</v>
      </c>
      <c r="B432" s="10" t="s">
        <v>718</v>
      </c>
      <c r="C432" s="71" t="s">
        <v>226</v>
      </c>
      <c r="D432" s="18" t="s">
        <v>62</v>
      </c>
      <c r="E432" s="19"/>
      <c r="F432" s="22">
        <v>38961</v>
      </c>
      <c r="G432" s="21" t="s">
        <v>2</v>
      </c>
    </row>
    <row r="433" spans="1:7" x14ac:dyDescent="0.2">
      <c r="A433" s="45">
        <v>531</v>
      </c>
      <c r="B433" s="10" t="s">
        <v>680</v>
      </c>
      <c r="C433" s="71" t="s">
        <v>681</v>
      </c>
      <c r="D433" s="18" t="s">
        <v>62</v>
      </c>
      <c r="E433" s="19"/>
      <c r="F433" s="22">
        <v>39227</v>
      </c>
      <c r="G433" s="21" t="s">
        <v>2</v>
      </c>
    </row>
    <row r="434" spans="1:7" x14ac:dyDescent="0.2">
      <c r="A434" s="45">
        <v>532</v>
      </c>
      <c r="B434" s="10" t="s">
        <v>576</v>
      </c>
      <c r="C434" s="71" t="s">
        <v>577</v>
      </c>
      <c r="D434" s="18" t="s">
        <v>62</v>
      </c>
      <c r="E434" s="19"/>
      <c r="F434" s="22">
        <v>38862</v>
      </c>
      <c r="G434" s="21" t="s">
        <v>2</v>
      </c>
    </row>
    <row r="435" spans="1:7" x14ac:dyDescent="0.2">
      <c r="A435" s="45">
        <v>533</v>
      </c>
      <c r="B435" s="10" t="s">
        <v>578</v>
      </c>
      <c r="C435" s="71" t="s">
        <v>579</v>
      </c>
      <c r="D435" s="18" t="s">
        <v>62</v>
      </c>
      <c r="E435" s="19"/>
      <c r="F435" s="22">
        <v>38797</v>
      </c>
      <c r="G435" s="21" t="s">
        <v>2</v>
      </c>
    </row>
    <row r="436" spans="1:7" x14ac:dyDescent="0.2">
      <c r="A436" s="45">
        <v>534</v>
      </c>
      <c r="B436" s="10" t="s">
        <v>574</v>
      </c>
      <c r="C436" s="71" t="s">
        <v>575</v>
      </c>
      <c r="D436" s="18" t="s">
        <v>62</v>
      </c>
      <c r="E436" s="19"/>
      <c r="F436" s="22">
        <v>39060</v>
      </c>
      <c r="G436" s="21" t="s">
        <v>2</v>
      </c>
    </row>
    <row r="437" spans="1:7" x14ac:dyDescent="0.2">
      <c r="A437" s="45">
        <v>535</v>
      </c>
      <c r="B437" s="10" t="s">
        <v>580</v>
      </c>
      <c r="C437" s="71" t="s">
        <v>581</v>
      </c>
      <c r="D437" s="18" t="s">
        <v>73</v>
      </c>
      <c r="E437" s="19"/>
      <c r="F437" s="22">
        <v>39048</v>
      </c>
      <c r="G437" s="21" t="s">
        <v>2</v>
      </c>
    </row>
    <row r="438" spans="1:7" x14ac:dyDescent="0.2">
      <c r="A438" s="45">
        <v>536</v>
      </c>
      <c r="B438" s="10" t="s">
        <v>582</v>
      </c>
      <c r="C438" s="71" t="s">
        <v>583</v>
      </c>
      <c r="D438" s="18" t="s">
        <v>73</v>
      </c>
      <c r="E438" s="19"/>
      <c r="F438" s="22">
        <v>38989</v>
      </c>
      <c r="G438" s="21" t="s">
        <v>2</v>
      </c>
    </row>
    <row r="439" spans="1:7" x14ac:dyDescent="0.2">
      <c r="A439" s="45">
        <v>537</v>
      </c>
      <c r="B439" s="10" t="s">
        <v>584</v>
      </c>
      <c r="C439" s="71" t="s">
        <v>585</v>
      </c>
      <c r="D439" s="18" t="s">
        <v>73</v>
      </c>
      <c r="E439" s="19"/>
      <c r="F439" s="22">
        <v>38667</v>
      </c>
      <c r="G439" s="21" t="s">
        <v>2</v>
      </c>
    </row>
    <row r="440" spans="1:7" x14ac:dyDescent="0.2">
      <c r="A440" s="45">
        <v>538</v>
      </c>
      <c r="B440" s="10" t="s">
        <v>586</v>
      </c>
      <c r="C440" s="71" t="s">
        <v>587</v>
      </c>
      <c r="D440" s="18" t="s">
        <v>73</v>
      </c>
      <c r="E440" s="19"/>
      <c r="F440" s="22">
        <v>38660</v>
      </c>
      <c r="G440" s="21" t="s">
        <v>2</v>
      </c>
    </row>
    <row r="441" spans="1:7" x14ac:dyDescent="0.2">
      <c r="A441" s="45">
        <v>539</v>
      </c>
      <c r="B441" s="10" t="s">
        <v>588</v>
      </c>
      <c r="C441" s="71" t="s">
        <v>589</v>
      </c>
      <c r="D441" s="18" t="s">
        <v>73</v>
      </c>
      <c r="E441" s="19"/>
      <c r="F441" s="22">
        <v>38578</v>
      </c>
      <c r="G441" s="21" t="s">
        <v>2</v>
      </c>
    </row>
    <row r="442" spans="1:7" x14ac:dyDescent="0.2">
      <c r="A442" s="45">
        <v>540</v>
      </c>
      <c r="B442" s="10" t="s">
        <v>590</v>
      </c>
      <c r="C442" s="71" t="s">
        <v>591</v>
      </c>
      <c r="D442" s="18" t="s">
        <v>73</v>
      </c>
      <c r="E442" s="19"/>
      <c r="F442" s="22">
        <v>38557</v>
      </c>
      <c r="G442" s="21" t="s">
        <v>2</v>
      </c>
    </row>
    <row r="443" spans="1:7" x14ac:dyDescent="0.2">
      <c r="A443" s="45">
        <v>541</v>
      </c>
      <c r="B443" s="10" t="s">
        <v>592</v>
      </c>
      <c r="C443" s="71" t="s">
        <v>593</v>
      </c>
      <c r="D443" s="18" t="s">
        <v>73</v>
      </c>
      <c r="E443" s="19"/>
      <c r="F443" s="22">
        <v>38496</v>
      </c>
      <c r="G443" s="21" t="s">
        <v>2</v>
      </c>
    </row>
    <row r="444" spans="1:7" x14ac:dyDescent="0.2">
      <c r="A444" s="45">
        <v>542</v>
      </c>
      <c r="B444" s="10" t="s">
        <v>594</v>
      </c>
      <c r="C444" s="71" t="s">
        <v>300</v>
      </c>
      <c r="D444" s="18" t="s">
        <v>73</v>
      </c>
      <c r="E444" s="19"/>
      <c r="F444" s="22">
        <v>38496</v>
      </c>
      <c r="G444" s="21" t="s">
        <v>2</v>
      </c>
    </row>
    <row r="445" spans="1:7" x14ac:dyDescent="0.2">
      <c r="A445" s="45">
        <v>543</v>
      </c>
      <c r="B445" s="10" t="s">
        <v>580</v>
      </c>
      <c r="C445" s="71" t="s">
        <v>581</v>
      </c>
      <c r="D445" s="18" t="s">
        <v>73</v>
      </c>
      <c r="E445" s="19">
        <v>14.749079896264201</v>
      </c>
      <c r="F445" s="22">
        <v>39048</v>
      </c>
      <c r="G445" s="21" t="s">
        <v>2</v>
      </c>
    </row>
    <row r="446" spans="1:7" x14ac:dyDescent="0.2">
      <c r="A446" s="45">
        <v>544</v>
      </c>
      <c r="B446" s="10" t="s">
        <v>595</v>
      </c>
      <c r="C446" s="71" t="s">
        <v>596</v>
      </c>
      <c r="D446" s="18" t="s">
        <v>80</v>
      </c>
      <c r="E446" s="19"/>
      <c r="F446" s="22">
        <v>39074</v>
      </c>
      <c r="G446" s="21" t="s">
        <v>2</v>
      </c>
    </row>
    <row r="447" spans="1:7" x14ac:dyDescent="0.2">
      <c r="A447" s="45">
        <v>545</v>
      </c>
      <c r="B447" s="10" t="s">
        <v>597</v>
      </c>
      <c r="C447" s="71" t="s">
        <v>598</v>
      </c>
      <c r="D447" s="18" t="s">
        <v>80</v>
      </c>
      <c r="E447" s="19"/>
      <c r="F447" s="22">
        <v>38995</v>
      </c>
      <c r="G447" s="21" t="s">
        <v>2</v>
      </c>
    </row>
    <row r="448" spans="1:7" x14ac:dyDescent="0.2">
      <c r="A448" s="45">
        <v>546</v>
      </c>
      <c r="B448" s="10" t="s">
        <v>599</v>
      </c>
      <c r="C448" s="71" t="s">
        <v>600</v>
      </c>
      <c r="D448" s="18" t="s">
        <v>80</v>
      </c>
      <c r="E448" s="19"/>
      <c r="F448" s="22">
        <v>38948</v>
      </c>
      <c r="G448" s="21" t="s">
        <v>2</v>
      </c>
    </row>
    <row r="449" spans="1:7" x14ac:dyDescent="0.2">
      <c r="A449" s="45">
        <v>547</v>
      </c>
      <c r="B449" s="10" t="s">
        <v>595</v>
      </c>
      <c r="C449" s="71" t="s">
        <v>596</v>
      </c>
      <c r="D449" s="18" t="s">
        <v>80</v>
      </c>
      <c r="E449" s="19"/>
      <c r="F449" s="22">
        <v>39074</v>
      </c>
      <c r="G449" s="21" t="s">
        <v>2</v>
      </c>
    </row>
    <row r="450" spans="1:7" x14ac:dyDescent="0.2">
      <c r="A450" s="45">
        <v>548</v>
      </c>
      <c r="B450" s="61" t="s">
        <v>601</v>
      </c>
      <c r="C450" s="73" t="s">
        <v>602</v>
      </c>
      <c r="D450" s="6" t="s">
        <v>93</v>
      </c>
      <c r="E450" s="7">
        <v>13.5</v>
      </c>
      <c r="F450" s="8">
        <v>38876</v>
      </c>
      <c r="G450" s="23" t="s">
        <v>2</v>
      </c>
    </row>
    <row r="451" spans="1:7" x14ac:dyDescent="0.2">
      <c r="A451" s="45">
        <v>549</v>
      </c>
      <c r="B451" s="62" t="s">
        <v>603</v>
      </c>
      <c r="C451" s="84" t="s">
        <v>604</v>
      </c>
      <c r="D451" s="6" t="s">
        <v>93</v>
      </c>
      <c r="E451" s="19"/>
      <c r="F451" s="22">
        <v>38872</v>
      </c>
      <c r="G451" s="21" t="s">
        <v>2</v>
      </c>
    </row>
    <row r="452" spans="1:7" x14ac:dyDescent="0.2">
      <c r="A452" s="45">
        <v>550</v>
      </c>
      <c r="B452" s="61" t="s">
        <v>605</v>
      </c>
      <c r="C452" s="73" t="s">
        <v>606</v>
      </c>
      <c r="D452" s="6" t="s">
        <v>93</v>
      </c>
      <c r="E452" s="7">
        <v>13.5</v>
      </c>
      <c r="F452" s="8">
        <v>38865</v>
      </c>
      <c r="G452" s="23" t="s">
        <v>2</v>
      </c>
    </row>
    <row r="453" spans="1:7" x14ac:dyDescent="0.2">
      <c r="A453" s="45">
        <v>551</v>
      </c>
      <c r="B453" s="50" t="s">
        <v>607</v>
      </c>
      <c r="C453" s="73" t="s">
        <v>608</v>
      </c>
      <c r="D453" s="6" t="s">
        <v>93</v>
      </c>
      <c r="E453" s="7"/>
      <c r="F453" s="8">
        <v>38626</v>
      </c>
      <c r="G453" s="23" t="s">
        <v>2</v>
      </c>
    </row>
    <row r="454" spans="1:7" x14ac:dyDescent="0.2">
      <c r="A454" s="45">
        <v>552</v>
      </c>
      <c r="B454" s="62" t="s">
        <v>609</v>
      </c>
      <c r="C454" s="84" t="s">
        <v>610</v>
      </c>
      <c r="D454" s="6" t="s">
        <v>93</v>
      </c>
      <c r="E454" s="19"/>
      <c r="F454" s="22">
        <v>38592</v>
      </c>
      <c r="G454" s="21" t="s">
        <v>2</v>
      </c>
    </row>
    <row r="455" spans="1:7" x14ac:dyDescent="0.2">
      <c r="A455" s="45">
        <v>553</v>
      </c>
      <c r="B455" s="50" t="s">
        <v>611</v>
      </c>
      <c r="C455" s="73" t="s">
        <v>612</v>
      </c>
      <c r="D455" s="6" t="s">
        <v>93</v>
      </c>
      <c r="E455" s="7">
        <v>16.5</v>
      </c>
      <c r="F455" s="8">
        <v>38458</v>
      </c>
      <c r="G455" s="23" t="s">
        <v>2</v>
      </c>
    </row>
    <row r="456" spans="1:7" x14ac:dyDescent="0.2">
      <c r="A456" s="45">
        <v>554</v>
      </c>
      <c r="B456" s="50" t="s">
        <v>613</v>
      </c>
      <c r="C456" s="73" t="s">
        <v>614</v>
      </c>
      <c r="D456" s="6" t="s">
        <v>93</v>
      </c>
      <c r="E456" s="7">
        <v>14</v>
      </c>
      <c r="F456" s="8">
        <v>38435</v>
      </c>
      <c r="G456" s="23" t="s">
        <v>2</v>
      </c>
    </row>
    <row r="457" spans="1:7" x14ac:dyDescent="0.2">
      <c r="A457" s="45">
        <v>555</v>
      </c>
      <c r="B457" s="62" t="s">
        <v>615</v>
      </c>
      <c r="C457" s="84" t="s">
        <v>616</v>
      </c>
      <c r="D457" s="6" t="s">
        <v>93</v>
      </c>
      <c r="E457" s="19"/>
      <c r="F457" s="22">
        <v>38411</v>
      </c>
      <c r="G457" s="21" t="s">
        <v>2</v>
      </c>
    </row>
    <row r="458" spans="1:7" x14ac:dyDescent="0.2">
      <c r="A458" s="45">
        <v>556</v>
      </c>
      <c r="B458" s="10" t="s">
        <v>617</v>
      </c>
      <c r="C458" s="71" t="s">
        <v>4</v>
      </c>
      <c r="D458" s="11" t="s">
        <v>122</v>
      </c>
      <c r="E458" s="12">
        <v>12.8</v>
      </c>
      <c r="F458" s="13">
        <v>39008</v>
      </c>
      <c r="G458" s="14" t="s">
        <v>2</v>
      </c>
    </row>
    <row r="459" spans="1:7" x14ac:dyDescent="0.2">
      <c r="A459" s="45">
        <v>557</v>
      </c>
      <c r="B459" s="10" t="s">
        <v>357</v>
      </c>
      <c r="C459" s="71" t="s">
        <v>21</v>
      </c>
      <c r="D459" s="18" t="s">
        <v>152</v>
      </c>
      <c r="E459" s="19"/>
      <c r="F459" s="22">
        <v>39039</v>
      </c>
      <c r="G459" s="21" t="s">
        <v>2</v>
      </c>
    </row>
    <row r="460" spans="1:7" x14ac:dyDescent="0.2">
      <c r="A460" s="45">
        <v>558</v>
      </c>
      <c r="B460" s="10" t="s">
        <v>36</v>
      </c>
      <c r="C460" s="71" t="s">
        <v>618</v>
      </c>
      <c r="D460" s="18" t="s">
        <v>152</v>
      </c>
      <c r="E460" s="19"/>
      <c r="F460" s="22">
        <v>39031</v>
      </c>
      <c r="G460" s="21" t="s">
        <v>2</v>
      </c>
    </row>
    <row r="461" spans="1:7" x14ac:dyDescent="0.2">
      <c r="A461" s="45">
        <v>559</v>
      </c>
      <c r="B461" s="10" t="s">
        <v>619</v>
      </c>
      <c r="C461" s="71" t="s">
        <v>620</v>
      </c>
      <c r="D461" s="18" t="s">
        <v>152</v>
      </c>
      <c r="E461" s="19"/>
      <c r="F461" s="22">
        <v>38906</v>
      </c>
      <c r="G461" s="21" t="s">
        <v>2</v>
      </c>
    </row>
    <row r="462" spans="1:7" x14ac:dyDescent="0.2">
      <c r="A462" s="45">
        <v>560</v>
      </c>
      <c r="B462" s="10" t="s">
        <v>621</v>
      </c>
      <c r="C462" s="71" t="s">
        <v>350</v>
      </c>
      <c r="D462" s="18" t="s">
        <v>152</v>
      </c>
      <c r="E462" s="19"/>
      <c r="F462" s="22">
        <v>38892</v>
      </c>
      <c r="G462" s="21" t="s">
        <v>2</v>
      </c>
    </row>
    <row r="463" spans="1:7" x14ac:dyDescent="0.2">
      <c r="A463" s="45">
        <v>561</v>
      </c>
      <c r="B463" s="10" t="s">
        <v>359</v>
      </c>
      <c r="C463" s="71" t="s">
        <v>622</v>
      </c>
      <c r="D463" s="18" t="s">
        <v>152</v>
      </c>
      <c r="E463" s="19"/>
      <c r="F463" s="22">
        <v>38745</v>
      </c>
      <c r="G463" s="21" t="s">
        <v>2</v>
      </c>
    </row>
    <row r="464" spans="1:7" x14ac:dyDescent="0.2">
      <c r="A464" s="45">
        <v>562</v>
      </c>
      <c r="B464" s="10" t="s">
        <v>623</v>
      </c>
      <c r="C464" s="71" t="s">
        <v>624</v>
      </c>
      <c r="D464" s="18" t="s">
        <v>152</v>
      </c>
      <c r="E464" s="19"/>
      <c r="F464" s="22">
        <v>38617</v>
      </c>
      <c r="G464" s="21" t="s">
        <v>2</v>
      </c>
    </row>
    <row r="465" spans="1:7" x14ac:dyDescent="0.2">
      <c r="A465" s="45">
        <v>563</v>
      </c>
      <c r="B465" s="10" t="s">
        <v>625</v>
      </c>
      <c r="C465" s="71" t="s">
        <v>626</v>
      </c>
      <c r="D465" s="18" t="s">
        <v>152</v>
      </c>
      <c r="E465" s="19"/>
      <c r="F465" s="22">
        <v>38573</v>
      </c>
      <c r="G465" s="21" t="s">
        <v>2</v>
      </c>
    </row>
    <row r="466" spans="1:7" x14ac:dyDescent="0.2">
      <c r="A466" s="45">
        <v>564</v>
      </c>
      <c r="B466" s="10" t="s">
        <v>357</v>
      </c>
      <c r="C466" s="71" t="s">
        <v>21</v>
      </c>
      <c r="D466" s="18" t="s">
        <v>152</v>
      </c>
      <c r="E466" s="19">
        <v>14.7563508131456</v>
      </c>
      <c r="F466" s="22">
        <v>39039</v>
      </c>
      <c r="G466" s="21" t="s">
        <v>2</v>
      </c>
    </row>
    <row r="467" spans="1:7" x14ac:dyDescent="0.2">
      <c r="A467" s="45">
        <v>565</v>
      </c>
      <c r="B467" s="10" t="s">
        <v>36</v>
      </c>
      <c r="C467" s="71" t="s">
        <v>618</v>
      </c>
      <c r="D467" s="18" t="s">
        <v>152</v>
      </c>
      <c r="E467" s="19">
        <v>14.763621730026999</v>
      </c>
      <c r="F467" s="22">
        <v>39031</v>
      </c>
      <c r="G467" s="21" t="s">
        <v>2</v>
      </c>
    </row>
    <row r="468" spans="1:7" ht="16" x14ac:dyDescent="0.2">
      <c r="A468" s="45">
        <v>566</v>
      </c>
      <c r="B468" s="47" t="s">
        <v>627</v>
      </c>
      <c r="C468" s="70" t="s">
        <v>628</v>
      </c>
      <c r="D468" s="6" t="s">
        <v>23</v>
      </c>
      <c r="E468" s="7"/>
      <c r="F468" s="8">
        <v>39072</v>
      </c>
      <c r="G468" s="9" t="s">
        <v>2</v>
      </c>
    </row>
    <row r="469" spans="1:7" ht="16" x14ac:dyDescent="0.2">
      <c r="A469" s="45">
        <v>567</v>
      </c>
      <c r="B469" s="10" t="s">
        <v>723</v>
      </c>
      <c r="C469" s="71" t="s">
        <v>724</v>
      </c>
      <c r="D469" s="6" t="s">
        <v>23</v>
      </c>
      <c r="E469" s="7"/>
      <c r="F469" s="8">
        <v>39073</v>
      </c>
      <c r="G469" s="9" t="s">
        <v>2</v>
      </c>
    </row>
    <row r="470" spans="1:7" ht="16" x14ac:dyDescent="0.2">
      <c r="A470" s="45">
        <v>568</v>
      </c>
      <c r="B470" s="10" t="s">
        <v>721</v>
      </c>
      <c r="C470" s="71" t="s">
        <v>722</v>
      </c>
      <c r="D470" s="11" t="s">
        <v>706</v>
      </c>
      <c r="E470" s="12"/>
      <c r="F470" s="8">
        <v>39074</v>
      </c>
      <c r="G470" s="9" t="s">
        <v>2</v>
      </c>
    </row>
    <row r="471" spans="1:7" x14ac:dyDescent="0.2">
      <c r="A471" s="45">
        <v>569</v>
      </c>
      <c r="B471" s="10"/>
      <c r="C471" s="71"/>
      <c r="D471" s="11"/>
      <c r="E471" s="12"/>
      <c r="F471" s="13"/>
      <c r="G471" s="14"/>
    </row>
    <row r="472" spans="1:7" x14ac:dyDescent="0.2">
      <c r="A472" s="45">
        <v>570</v>
      </c>
      <c r="B472" s="51" t="s">
        <v>629</v>
      </c>
      <c r="C472" s="74" t="s">
        <v>630</v>
      </c>
      <c r="D472" s="18" t="s">
        <v>62</v>
      </c>
      <c r="E472" s="26"/>
      <c r="F472" s="27">
        <v>38947</v>
      </c>
      <c r="G472" s="28" t="s">
        <v>2</v>
      </c>
    </row>
    <row r="473" spans="1:7" x14ac:dyDescent="0.2">
      <c r="A473" s="45">
        <v>571</v>
      </c>
      <c r="B473" s="51" t="s">
        <v>631</v>
      </c>
      <c r="C473" s="74" t="s">
        <v>632</v>
      </c>
      <c r="D473" s="11" t="s">
        <v>122</v>
      </c>
      <c r="E473" s="26">
        <v>10</v>
      </c>
      <c r="F473" s="27">
        <v>38833</v>
      </c>
      <c r="G473" s="28" t="s">
        <v>2</v>
      </c>
    </row>
    <row r="474" spans="1:7" x14ac:dyDescent="0.2">
      <c r="A474" s="45">
        <v>572</v>
      </c>
      <c r="B474" s="51" t="s">
        <v>14</v>
      </c>
      <c r="C474" s="74" t="s">
        <v>234</v>
      </c>
      <c r="D474" s="11" t="s">
        <v>122</v>
      </c>
      <c r="E474" s="26">
        <v>13.5</v>
      </c>
      <c r="F474" s="27">
        <v>38780</v>
      </c>
      <c r="G474" s="28" t="s">
        <v>2</v>
      </c>
    </row>
    <row r="475" spans="1:7" x14ac:dyDescent="0.2">
      <c r="A475" s="45">
        <v>573</v>
      </c>
      <c r="B475" s="51"/>
      <c r="C475" s="74"/>
      <c r="D475" s="32"/>
      <c r="E475" s="26"/>
      <c r="F475" s="27"/>
      <c r="G475" s="28" t="s">
        <v>2</v>
      </c>
    </row>
    <row r="476" spans="1:7" x14ac:dyDescent="0.2">
      <c r="A476" s="45">
        <v>574</v>
      </c>
      <c r="B476" s="51" t="s">
        <v>633</v>
      </c>
      <c r="C476" s="74" t="s">
        <v>632</v>
      </c>
      <c r="D476" s="6" t="s">
        <v>23</v>
      </c>
      <c r="E476" s="26"/>
      <c r="F476" s="27">
        <v>38716</v>
      </c>
      <c r="G476" s="28" t="s">
        <v>2</v>
      </c>
    </row>
    <row r="477" spans="1:7" ht="16" x14ac:dyDescent="0.2">
      <c r="A477" s="45">
        <v>575</v>
      </c>
      <c r="B477" s="63" t="s">
        <v>634</v>
      </c>
      <c r="C477" s="85" t="s">
        <v>222</v>
      </c>
      <c r="D477" s="36" t="s">
        <v>191</v>
      </c>
      <c r="E477" s="36"/>
      <c r="F477" s="37">
        <v>39153</v>
      </c>
      <c r="G477" s="28" t="s">
        <v>2</v>
      </c>
    </row>
    <row r="478" spans="1:7" x14ac:dyDescent="0.2">
      <c r="A478" s="45">
        <v>576</v>
      </c>
      <c r="B478" s="64" t="s">
        <v>635</v>
      </c>
      <c r="C478" s="86" t="s">
        <v>636</v>
      </c>
      <c r="D478" s="38" t="s">
        <v>191</v>
      </c>
      <c r="E478" s="38"/>
      <c r="F478" s="39">
        <v>39216</v>
      </c>
      <c r="G478" s="28" t="s">
        <v>2</v>
      </c>
    </row>
    <row r="479" spans="1:7" ht="16" x14ac:dyDescent="0.2">
      <c r="A479" s="45">
        <v>577</v>
      </c>
      <c r="B479" s="56" t="s">
        <v>637</v>
      </c>
      <c r="C479" s="79" t="s">
        <v>638</v>
      </c>
      <c r="D479" s="29" t="s">
        <v>191</v>
      </c>
      <c r="E479" s="29"/>
      <c r="F479" s="30">
        <v>39285</v>
      </c>
      <c r="G479" s="28" t="s">
        <v>2</v>
      </c>
    </row>
    <row r="480" spans="1:7" ht="16" x14ac:dyDescent="0.2">
      <c r="A480" s="45">
        <v>578</v>
      </c>
      <c r="B480" s="65" t="s">
        <v>639</v>
      </c>
      <c r="C480" s="87" t="s">
        <v>640</v>
      </c>
      <c r="D480" s="29" t="s">
        <v>191</v>
      </c>
      <c r="E480" s="29"/>
      <c r="F480" s="30">
        <v>39309</v>
      </c>
      <c r="G480" s="28" t="s">
        <v>2</v>
      </c>
    </row>
    <row r="481" spans="1:7" ht="17" thickBot="1" x14ac:dyDescent="0.25">
      <c r="A481" s="45">
        <v>579</v>
      </c>
      <c r="B481" s="66" t="s">
        <v>641</v>
      </c>
      <c r="C481" s="88" t="s">
        <v>642</v>
      </c>
      <c r="D481" s="36" t="s">
        <v>191</v>
      </c>
      <c r="E481" s="36"/>
      <c r="F481" s="37">
        <v>39321</v>
      </c>
      <c r="G481" s="28" t="s">
        <v>2</v>
      </c>
    </row>
    <row r="482" spans="1:7" ht="17" thickBot="1" x14ac:dyDescent="0.25">
      <c r="A482" s="45">
        <v>580</v>
      </c>
      <c r="B482" s="67" t="s">
        <v>643</v>
      </c>
      <c r="C482" s="89" t="s">
        <v>644</v>
      </c>
      <c r="D482" s="40" t="s">
        <v>191</v>
      </c>
      <c r="E482" s="41"/>
      <c r="F482" s="42">
        <v>39392</v>
      </c>
      <c r="G482" s="28" t="s">
        <v>2</v>
      </c>
    </row>
    <row r="483" spans="1:7" ht="16" x14ac:dyDescent="0.2">
      <c r="A483" s="45">
        <v>581</v>
      </c>
      <c r="B483" s="68" t="s">
        <v>645</v>
      </c>
      <c r="C483" s="90" t="s">
        <v>646</v>
      </c>
      <c r="D483" s="29" t="s">
        <v>191</v>
      </c>
      <c r="E483" s="43"/>
      <c r="F483" s="44">
        <v>39628</v>
      </c>
      <c r="G483" s="28" t="s">
        <v>2</v>
      </c>
    </row>
    <row r="484" spans="1:7" ht="16" x14ac:dyDescent="0.2">
      <c r="A484" s="45">
        <v>582</v>
      </c>
      <c r="B484" s="56" t="s">
        <v>647</v>
      </c>
      <c r="C484" s="79" t="s">
        <v>648</v>
      </c>
      <c r="D484" s="43" t="s">
        <v>191</v>
      </c>
      <c r="E484" s="29"/>
      <c r="F484" s="30">
        <v>39669</v>
      </c>
      <c r="G484" s="28" t="s">
        <v>2</v>
      </c>
    </row>
    <row r="485" spans="1:7" ht="16" x14ac:dyDescent="0.2">
      <c r="A485" s="45">
        <v>583</v>
      </c>
      <c r="B485" s="56" t="s">
        <v>649</v>
      </c>
      <c r="C485" s="79" t="s">
        <v>650</v>
      </c>
      <c r="D485" s="29" t="s">
        <v>191</v>
      </c>
      <c r="E485" s="29"/>
      <c r="F485" s="30">
        <v>39716</v>
      </c>
      <c r="G485" s="28" t="s">
        <v>2</v>
      </c>
    </row>
    <row r="486" spans="1:7" ht="16" x14ac:dyDescent="0.2">
      <c r="A486" s="45">
        <v>584</v>
      </c>
      <c r="B486" s="56" t="s">
        <v>651</v>
      </c>
      <c r="C486" s="79" t="s">
        <v>652</v>
      </c>
      <c r="D486" s="29" t="s">
        <v>191</v>
      </c>
      <c r="E486" s="29"/>
      <c r="F486" s="30">
        <v>39788</v>
      </c>
      <c r="G486" s="28" t="s">
        <v>2</v>
      </c>
    </row>
    <row r="487" spans="1:7" x14ac:dyDescent="0.2">
      <c r="A487" s="45">
        <v>585</v>
      </c>
      <c r="B487" s="51" t="s">
        <v>707</v>
      </c>
      <c r="C487" s="74" t="s">
        <v>708</v>
      </c>
      <c r="D487" s="32" t="s">
        <v>706</v>
      </c>
      <c r="E487" s="26"/>
      <c r="F487" s="27">
        <v>38718</v>
      </c>
      <c r="G487" s="28" t="s">
        <v>0</v>
      </c>
    </row>
    <row r="488" spans="1:7" x14ac:dyDescent="0.2">
      <c r="A488" s="45">
        <v>586</v>
      </c>
      <c r="B488" s="51" t="s">
        <v>715</v>
      </c>
      <c r="C488" s="74" t="s">
        <v>612</v>
      </c>
      <c r="D488" s="32" t="s">
        <v>679</v>
      </c>
      <c r="E488" s="26"/>
      <c r="F488" s="27">
        <v>38718</v>
      </c>
      <c r="G488" s="28" t="s">
        <v>2</v>
      </c>
    </row>
    <row r="489" spans="1:7" x14ac:dyDescent="0.2">
      <c r="A489" s="45">
        <v>587</v>
      </c>
      <c r="B489" s="51" t="s">
        <v>719</v>
      </c>
      <c r="C489" s="74" t="s">
        <v>720</v>
      </c>
      <c r="D489" s="32" t="s">
        <v>679</v>
      </c>
      <c r="E489" s="26"/>
      <c r="F489" s="27">
        <v>38717</v>
      </c>
      <c r="G489" s="28" t="s">
        <v>2</v>
      </c>
    </row>
    <row r="490" spans="1:7" x14ac:dyDescent="0.2">
      <c r="A490" s="45">
        <v>588</v>
      </c>
      <c r="B490" s="51" t="s">
        <v>114</v>
      </c>
      <c r="C490" s="74" t="s">
        <v>616</v>
      </c>
      <c r="D490" s="32" t="s">
        <v>679</v>
      </c>
      <c r="E490" s="26"/>
      <c r="F490" s="27">
        <v>38718</v>
      </c>
      <c r="G490" s="28" t="s">
        <v>2</v>
      </c>
    </row>
    <row r="491" spans="1:7" x14ac:dyDescent="0.2">
      <c r="A491" s="45">
        <v>589</v>
      </c>
      <c r="B491" s="51" t="s">
        <v>725</v>
      </c>
      <c r="C491" s="74" t="s">
        <v>334</v>
      </c>
      <c r="D491" s="32" t="s">
        <v>706</v>
      </c>
      <c r="E491" s="26"/>
      <c r="F491" s="27">
        <v>38719</v>
      </c>
      <c r="G491" s="28" t="s">
        <v>2</v>
      </c>
    </row>
    <row r="492" spans="1:7" x14ac:dyDescent="0.2">
      <c r="A492" s="45">
        <v>590</v>
      </c>
      <c r="B492" s="51" t="s">
        <v>716</v>
      </c>
      <c r="C492" s="74" t="s">
        <v>717</v>
      </c>
      <c r="D492" s="32" t="s">
        <v>679</v>
      </c>
      <c r="E492" s="26"/>
      <c r="F492" s="27">
        <v>38720</v>
      </c>
      <c r="G492" s="28" t="s">
        <v>2</v>
      </c>
    </row>
    <row r="493" spans="1:7" x14ac:dyDescent="0.2">
      <c r="A493" s="45">
        <v>591</v>
      </c>
      <c r="B493" s="51" t="s">
        <v>735</v>
      </c>
      <c r="C493" s="74" t="s">
        <v>246</v>
      </c>
      <c r="D493" s="32" t="s">
        <v>706</v>
      </c>
      <c r="E493" s="26"/>
      <c r="F493" s="27">
        <v>38721</v>
      </c>
      <c r="G493" s="28" t="s">
        <v>2</v>
      </c>
    </row>
    <row r="494" spans="1:7" x14ac:dyDescent="0.2">
      <c r="A494" s="45">
        <v>592</v>
      </c>
      <c r="B494" s="51"/>
      <c r="C494" s="74"/>
      <c r="D494" s="32"/>
      <c r="E494" s="26"/>
      <c r="F494" s="27"/>
      <c r="G494" s="28"/>
    </row>
    <row r="495" spans="1:7" x14ac:dyDescent="0.2">
      <c r="A495" s="45">
        <v>593</v>
      </c>
      <c r="B495" s="51"/>
      <c r="C495" s="74"/>
      <c r="D495" s="32"/>
      <c r="E495" s="26"/>
      <c r="F495" s="27"/>
      <c r="G495" s="28"/>
    </row>
    <row r="496" spans="1:7" x14ac:dyDescent="0.2">
      <c r="A496" s="45">
        <v>594</v>
      </c>
      <c r="B496" s="51"/>
      <c r="C496" s="74"/>
      <c r="D496" s="32"/>
      <c r="E496" s="26"/>
      <c r="F496" s="27"/>
      <c r="G496" s="28"/>
    </row>
    <row r="497" spans="1:7" x14ac:dyDescent="0.2">
      <c r="A497" s="45">
        <v>595</v>
      </c>
      <c r="B497" s="51"/>
      <c r="C497" s="74"/>
      <c r="D497" s="32"/>
      <c r="E497" s="26"/>
      <c r="F497" s="27"/>
      <c r="G497" s="28"/>
    </row>
    <row r="498" spans="1:7" x14ac:dyDescent="0.2">
      <c r="A498" s="45">
        <v>596</v>
      </c>
      <c r="B498" s="51"/>
      <c r="C498" s="74"/>
      <c r="D498" s="32"/>
      <c r="E498" s="26"/>
      <c r="F498" s="27"/>
      <c r="G498" s="28"/>
    </row>
    <row r="499" spans="1:7" x14ac:dyDescent="0.2">
      <c r="A499" s="45">
        <v>597</v>
      </c>
      <c r="B499" s="51"/>
      <c r="C499" s="74"/>
      <c r="D499" s="32"/>
      <c r="E499" s="26"/>
      <c r="F499" s="27"/>
      <c r="G499" s="28"/>
    </row>
    <row r="500" spans="1:7" x14ac:dyDescent="0.2">
      <c r="A500" s="45">
        <v>598</v>
      </c>
      <c r="B500" s="51"/>
      <c r="C500" s="74"/>
      <c r="D500" s="32"/>
      <c r="E500" s="26"/>
      <c r="F500" s="27"/>
      <c r="G500" s="28"/>
    </row>
    <row r="501" spans="1:7" x14ac:dyDescent="0.2">
      <c r="A501" s="45">
        <v>599</v>
      </c>
      <c r="B501" s="51"/>
      <c r="C501" s="74"/>
      <c r="D501" s="32"/>
      <c r="E501" s="26"/>
      <c r="F501" s="27"/>
      <c r="G501" s="28"/>
    </row>
    <row r="502" spans="1:7" x14ac:dyDescent="0.2">
      <c r="A502" s="45">
        <v>600</v>
      </c>
      <c r="B502" s="10" t="s">
        <v>653</v>
      </c>
      <c r="C502" s="71" t="s">
        <v>654</v>
      </c>
      <c r="D502" s="18" t="s">
        <v>43</v>
      </c>
      <c r="E502" s="19"/>
      <c r="F502" s="13">
        <v>38132</v>
      </c>
      <c r="G502" s="21" t="s">
        <v>0</v>
      </c>
    </row>
    <row r="503" spans="1:7" x14ac:dyDescent="0.2">
      <c r="A503" s="45">
        <v>601</v>
      </c>
      <c r="B503" s="10" t="s">
        <v>655</v>
      </c>
      <c r="C503" s="71" t="s">
        <v>656</v>
      </c>
      <c r="D503" s="18" t="s">
        <v>43</v>
      </c>
      <c r="E503" s="19"/>
      <c r="F503" s="13">
        <v>38109</v>
      </c>
      <c r="G503" s="21" t="s">
        <v>0</v>
      </c>
    </row>
    <row r="504" spans="1:7" x14ac:dyDescent="0.2">
      <c r="A504" s="45">
        <v>602</v>
      </c>
      <c r="B504" s="10" t="s">
        <v>32</v>
      </c>
      <c r="C504" s="71" t="s">
        <v>657</v>
      </c>
      <c r="D504" s="11" t="s">
        <v>25</v>
      </c>
      <c r="E504" s="12">
        <v>14</v>
      </c>
      <c r="F504" s="13">
        <v>38069</v>
      </c>
      <c r="G504" s="14" t="s">
        <v>0</v>
      </c>
    </row>
    <row r="505" spans="1:7" ht="16" thickBot="1" x14ac:dyDescent="0.25">
      <c r="A505" s="45">
        <v>603</v>
      </c>
      <c r="B505" s="10" t="s">
        <v>658</v>
      </c>
      <c r="C505" s="71" t="s">
        <v>659</v>
      </c>
      <c r="D505" s="11" t="s">
        <v>122</v>
      </c>
      <c r="E505" s="12">
        <v>11.1</v>
      </c>
      <c r="F505" s="13">
        <v>38066</v>
      </c>
      <c r="G505" s="14" t="s">
        <v>0</v>
      </c>
    </row>
    <row r="506" spans="1:7" ht="17" thickBot="1" x14ac:dyDescent="0.25">
      <c r="A506" s="45">
        <v>604</v>
      </c>
      <c r="B506" s="57" t="s">
        <v>660</v>
      </c>
      <c r="C506" s="80" t="s">
        <v>661</v>
      </c>
      <c r="D506" s="29" t="s">
        <v>191</v>
      </c>
      <c r="E506" s="29"/>
      <c r="F506" s="30">
        <v>38267</v>
      </c>
      <c r="G506" s="31" t="s">
        <v>0</v>
      </c>
    </row>
    <row r="507" spans="1:7" x14ac:dyDescent="0.2">
      <c r="A507" s="45">
        <v>605</v>
      </c>
      <c r="B507" s="51" t="s">
        <v>63</v>
      </c>
      <c r="C507" s="74" t="s">
        <v>703</v>
      </c>
      <c r="D507" s="32"/>
      <c r="E507" s="26"/>
      <c r="F507" s="27">
        <v>37987</v>
      </c>
      <c r="G507" s="28" t="s">
        <v>0</v>
      </c>
    </row>
    <row r="508" spans="1:7" x14ac:dyDescent="0.2">
      <c r="A508" s="45">
        <v>606</v>
      </c>
      <c r="B508" s="51"/>
      <c r="C508" s="74"/>
      <c r="D508" s="32"/>
      <c r="E508" s="26"/>
      <c r="F508" s="27"/>
      <c r="G508" s="28"/>
    </row>
    <row r="509" spans="1:7" x14ac:dyDescent="0.2">
      <c r="A509" s="45">
        <v>607</v>
      </c>
      <c r="B509" s="51"/>
      <c r="C509" s="74"/>
      <c r="D509" s="32"/>
      <c r="E509" s="26"/>
      <c r="F509" s="27"/>
      <c r="G509" s="28"/>
    </row>
    <row r="510" spans="1:7" x14ac:dyDescent="0.2">
      <c r="A510" s="45">
        <v>608</v>
      </c>
      <c r="B510" s="51"/>
      <c r="C510" s="74"/>
      <c r="D510" s="32"/>
      <c r="E510" s="26"/>
      <c r="F510" s="27"/>
      <c r="G510" s="28"/>
    </row>
    <row r="511" spans="1:7" x14ac:dyDescent="0.2">
      <c r="A511" s="45">
        <v>609</v>
      </c>
      <c r="B511" s="51"/>
      <c r="C511" s="74"/>
      <c r="D511" s="32"/>
      <c r="E511" s="26"/>
      <c r="F511" s="27"/>
      <c r="G511" s="28"/>
    </row>
    <row r="512" spans="1:7" ht="16" x14ac:dyDescent="0.2">
      <c r="A512" s="45">
        <v>610</v>
      </c>
      <c r="B512" s="49" t="s">
        <v>662</v>
      </c>
      <c r="C512" s="72" t="s">
        <v>663</v>
      </c>
      <c r="D512" s="15" t="s">
        <v>38</v>
      </c>
      <c r="E512" s="12"/>
      <c r="F512" s="16">
        <v>37987</v>
      </c>
      <c r="G512" s="17" t="s">
        <v>2</v>
      </c>
    </row>
    <row r="513" spans="1:7" x14ac:dyDescent="0.2">
      <c r="A513" s="45">
        <v>611</v>
      </c>
      <c r="B513" s="10" t="s">
        <v>664</v>
      </c>
      <c r="C513" s="71" t="s">
        <v>665</v>
      </c>
      <c r="D513" s="18" t="s">
        <v>62</v>
      </c>
      <c r="E513" s="19"/>
      <c r="F513" s="22">
        <v>38115</v>
      </c>
      <c r="G513" s="21" t="s">
        <v>2</v>
      </c>
    </row>
    <row r="514" spans="1:7" x14ac:dyDescent="0.2">
      <c r="A514" s="45">
        <v>612</v>
      </c>
      <c r="B514" s="10" t="s">
        <v>666</v>
      </c>
      <c r="C514" s="71" t="s">
        <v>255</v>
      </c>
      <c r="D514" s="18" t="s">
        <v>80</v>
      </c>
      <c r="E514" s="19"/>
      <c r="F514" s="22">
        <v>38091</v>
      </c>
      <c r="G514" s="21" t="s">
        <v>2</v>
      </c>
    </row>
    <row r="515" spans="1:7" x14ac:dyDescent="0.2">
      <c r="A515" s="45">
        <v>613</v>
      </c>
      <c r="B515" s="10" t="s">
        <v>36</v>
      </c>
      <c r="C515" s="71" t="s">
        <v>667</v>
      </c>
      <c r="D515" s="18" t="s">
        <v>152</v>
      </c>
      <c r="E515" s="19"/>
      <c r="F515" s="22">
        <v>37815</v>
      </c>
      <c r="G515" s="21" t="s">
        <v>2</v>
      </c>
    </row>
    <row r="516" spans="1:7" x14ac:dyDescent="0.2">
      <c r="A516" s="45">
        <v>614</v>
      </c>
    </row>
    <row r="517" spans="1:7" x14ac:dyDescent="0.2">
      <c r="A517" s="45">
        <v>615</v>
      </c>
    </row>
  </sheetData>
  <conditionalFormatting sqref="G2:G515">
    <cfRule type="cellIs" dxfId="1" priority="1" stopIfTrue="1" operator="equal">
      <formula>"M"</formula>
    </cfRule>
    <cfRule type="cellIs" dxfId="0" priority="2" stopIfTrue="1" operator="equal">
      <formula>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course</vt:lpstr>
      <vt:lpstr>classement course colonne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Haensler</dc:creator>
  <cp:lastModifiedBy>Steph S</cp:lastModifiedBy>
  <cp:lastPrinted>2019-11-13T19:45:16Z</cp:lastPrinted>
  <dcterms:created xsi:type="dcterms:W3CDTF">2019-10-15T19:08:08Z</dcterms:created>
  <dcterms:modified xsi:type="dcterms:W3CDTF">2019-11-13T19:45:45Z</dcterms:modified>
</cp:coreProperties>
</file>